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/>
  <mc:AlternateContent xmlns:mc="http://schemas.openxmlformats.org/markup-compatibility/2006">
    <mc:Choice Requires="x15">
      <x15ac:absPath xmlns:x15ac="http://schemas.microsoft.com/office/spreadsheetml/2010/11/ac" url="https://unitednations.sharepoint.com/sites/PruebaJuanJose/Shared Documents/ProyectoAutomatización/Dev/Tope/reports/2023/October/2023-10-03/"/>
    </mc:Choice>
  </mc:AlternateContent>
  <xr:revisionPtr revIDLastSave="65" documentId="11_D603D2271B3DCD825F79CE945ADEAC0B5B02D97A" xr6:coauthVersionLast="47" xr6:coauthVersionMax="47" xr10:uidLastSave="{5EC30EA6-499A-4BCC-8BE1-52A02AFE807D}"/>
  <bookViews>
    <workbookView xWindow="43200" yWindow="0" windowWidth="14400" windowHeight="15600" activeTab="1" xr2:uid="{00000000-000D-0000-FFFF-FFFF00000000}"/>
  </bookViews>
  <sheets>
    <sheet name="Forecasts - All" sheetId="1" r:id="rId1"/>
    <sheet name="COLlt" sheetId="6" r:id="rId2"/>
    <sheet name="ARGlt" sheetId="2" r:id="rId3"/>
    <sheet name="NIClt" sheetId="13" r:id="rId4"/>
    <sheet name="CHLlt" sheetId="5" r:id="rId5"/>
    <sheet name="GTMlt" sheetId="10" r:id="rId6"/>
    <sheet name="HNDlt" sheetId="11" r:id="rId7"/>
    <sheet name="MEXlt" sheetId="12" r:id="rId8"/>
    <sheet name="BOLlt" sheetId="3" r:id="rId9"/>
    <sheet name="BRAlt" sheetId="4" r:id="rId10"/>
    <sheet name="CRIlt" sheetId="7" r:id="rId11"/>
    <sheet name="DOMlt" sheetId="8" r:id="rId12"/>
    <sheet name="ECUlt" sheetId="9" r:id="rId13"/>
    <sheet name="PANlt" sheetId="14" r:id="rId14"/>
    <sheet name="PERlt" sheetId="15" r:id="rId15"/>
    <sheet name="PRYlt" sheetId="16" r:id="rId16"/>
    <sheet name="SLVlt" sheetId="17" r:id="rId17"/>
    <sheet name="URYlt" sheetId="18" r:id="rId1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74" i="6" l="1"/>
  <c r="E63" i="6"/>
  <c r="E64" i="6"/>
  <c r="E65" i="6"/>
  <c r="E66" i="6"/>
  <c r="E67" i="6"/>
  <c r="E68" i="6"/>
  <c r="E69" i="6"/>
  <c r="E70" i="6"/>
  <c r="E71" i="6"/>
  <c r="E72" i="6"/>
  <c r="E73" i="6"/>
  <c r="E62" i="6"/>
  <c r="E73" i="18"/>
  <c r="E72" i="18"/>
  <c r="E71" i="18"/>
  <c r="E70" i="18"/>
  <c r="E69" i="18"/>
  <c r="E68" i="18"/>
  <c r="E67" i="18"/>
  <c r="E66" i="18"/>
  <c r="E65" i="18"/>
  <c r="E64" i="18"/>
  <c r="E63" i="18"/>
  <c r="E62" i="18"/>
  <c r="E74" i="18" s="1"/>
  <c r="E73" i="17"/>
  <c r="E72" i="17"/>
  <c r="E71" i="17"/>
  <c r="E70" i="17"/>
  <c r="E69" i="17"/>
  <c r="E68" i="17"/>
  <c r="E67" i="17"/>
  <c r="E66" i="17"/>
  <c r="E74" i="17" s="1"/>
  <c r="E65" i="17"/>
  <c r="E64" i="17"/>
  <c r="E63" i="17"/>
  <c r="E62" i="17"/>
  <c r="E73" i="16"/>
  <c r="E72" i="16"/>
  <c r="E71" i="16"/>
  <c r="E70" i="16"/>
  <c r="E69" i="16"/>
  <c r="E68" i="16"/>
  <c r="E67" i="16"/>
  <c r="E66" i="16"/>
  <c r="E65" i="16"/>
  <c r="E64" i="16"/>
  <c r="E63" i="16"/>
  <c r="E62" i="16"/>
  <c r="E74" i="16" s="1"/>
  <c r="E73" i="15"/>
  <c r="E72" i="15"/>
  <c r="E71" i="15"/>
  <c r="E70" i="15"/>
  <c r="E69" i="15"/>
  <c r="E68" i="15"/>
  <c r="E67" i="15"/>
  <c r="E66" i="15"/>
  <c r="E65" i="15"/>
  <c r="E64" i="15"/>
  <c r="E63" i="15"/>
  <c r="E62" i="15"/>
  <c r="E74" i="15" s="1"/>
  <c r="E73" i="14"/>
  <c r="E72" i="14"/>
  <c r="E71" i="14"/>
  <c r="E70" i="14"/>
  <c r="E69" i="14"/>
  <c r="E68" i="14"/>
  <c r="E67" i="14"/>
  <c r="E66" i="14"/>
  <c r="E65" i="14"/>
  <c r="E74" i="14" s="1"/>
  <c r="E64" i="14"/>
  <c r="E63" i="14"/>
  <c r="E62" i="14"/>
  <c r="E73" i="12"/>
  <c r="E72" i="12"/>
  <c r="E71" i="12"/>
  <c r="E70" i="12"/>
  <c r="E69" i="12"/>
  <c r="E68" i="12"/>
  <c r="E67" i="12"/>
  <c r="E66" i="12"/>
  <c r="E65" i="12"/>
  <c r="E64" i="12"/>
  <c r="E63" i="12"/>
  <c r="E62" i="12"/>
  <c r="E74" i="12" s="1"/>
  <c r="E73" i="11"/>
  <c r="E72" i="11"/>
  <c r="E71" i="11"/>
  <c r="E70" i="11"/>
  <c r="E69" i="11"/>
  <c r="E68" i="11"/>
  <c r="E67" i="11"/>
  <c r="E66" i="11"/>
  <c r="E65" i="11"/>
  <c r="E64" i="11"/>
  <c r="E63" i="11"/>
  <c r="E62" i="11"/>
  <c r="E74" i="11" s="1"/>
  <c r="E73" i="10"/>
  <c r="E72" i="10"/>
  <c r="E71" i="10"/>
  <c r="E70" i="10"/>
  <c r="E69" i="10"/>
  <c r="E68" i="10"/>
  <c r="E67" i="10"/>
  <c r="E66" i="10"/>
  <c r="E65" i="10"/>
  <c r="E64" i="10"/>
  <c r="E63" i="10"/>
  <c r="E62" i="10"/>
  <c r="E74" i="10" s="1"/>
  <c r="E73" i="9"/>
  <c r="E72" i="9"/>
  <c r="E71" i="9"/>
  <c r="E70" i="9"/>
  <c r="E69" i="9"/>
  <c r="E68" i="9"/>
  <c r="E67" i="9"/>
  <c r="E66" i="9"/>
  <c r="E65" i="9"/>
  <c r="E64" i="9"/>
  <c r="E63" i="9"/>
  <c r="E62" i="9"/>
  <c r="E74" i="9" s="1"/>
  <c r="E73" i="8"/>
  <c r="E72" i="8"/>
  <c r="E71" i="8"/>
  <c r="E70" i="8"/>
  <c r="E69" i="8"/>
  <c r="E68" i="8"/>
  <c r="E67" i="8"/>
  <c r="E66" i="8"/>
  <c r="E65" i="8"/>
  <c r="E64" i="8"/>
  <c r="E63" i="8"/>
  <c r="E62" i="8"/>
  <c r="E74" i="8" s="1"/>
  <c r="E73" i="2"/>
  <c r="E72" i="2"/>
  <c r="E71" i="2"/>
  <c r="E70" i="2"/>
  <c r="E69" i="2"/>
  <c r="E68" i="2"/>
  <c r="E67" i="2"/>
  <c r="E66" i="2"/>
  <c r="E65" i="2"/>
  <c r="E64" i="2"/>
  <c r="E63" i="2"/>
  <c r="E62" i="2"/>
  <c r="E74" i="2" s="1"/>
  <c r="E73" i="13"/>
  <c r="E72" i="13"/>
  <c r="E71" i="13"/>
  <c r="E70" i="13"/>
  <c r="E69" i="13"/>
  <c r="E68" i="13"/>
  <c r="E67" i="13"/>
  <c r="E66" i="13"/>
  <c r="E65" i="13"/>
  <c r="E64" i="13"/>
  <c r="E63" i="13"/>
  <c r="E62" i="13"/>
  <c r="E74" i="13" s="1"/>
  <c r="E73" i="3"/>
  <c r="E72" i="3"/>
  <c r="E71" i="3"/>
  <c r="E70" i="3"/>
  <c r="E69" i="3"/>
  <c r="E68" i="3"/>
  <c r="E67" i="3"/>
  <c r="E66" i="3"/>
  <c r="E65" i="3"/>
  <c r="E64" i="3"/>
  <c r="E63" i="3"/>
  <c r="E62" i="3"/>
  <c r="E74" i="3" s="1"/>
  <c r="E73" i="4"/>
  <c r="E72" i="4"/>
  <c r="E71" i="4"/>
  <c r="E70" i="4"/>
  <c r="E69" i="4"/>
  <c r="E68" i="4"/>
  <c r="E67" i="4"/>
  <c r="E66" i="4"/>
  <c r="E65" i="4"/>
  <c r="E64" i="4"/>
  <c r="E63" i="4"/>
  <c r="E62" i="4"/>
  <c r="E74" i="4" s="1"/>
  <c r="E73" i="5"/>
  <c r="E72" i="5"/>
  <c r="E71" i="5"/>
  <c r="E70" i="5"/>
  <c r="E69" i="5"/>
  <c r="E68" i="5"/>
  <c r="E67" i="5"/>
  <c r="E66" i="5"/>
  <c r="E65" i="5"/>
  <c r="E64" i="5"/>
  <c r="E63" i="5"/>
  <c r="E62" i="5"/>
  <c r="E74" i="5" s="1"/>
  <c r="E63" i="7"/>
  <c r="E64" i="7"/>
  <c r="E65" i="7"/>
  <c r="E66" i="7"/>
  <c r="E67" i="7"/>
  <c r="E68" i="7"/>
  <c r="E69" i="7"/>
  <c r="E70" i="7"/>
  <c r="E71" i="7"/>
  <c r="E72" i="7"/>
  <c r="E73" i="7"/>
  <c r="E62" i="7"/>
  <c r="C58" i="13"/>
  <c r="E74" i="7" l="1"/>
</calcChain>
</file>

<file path=xl/sharedStrings.xml><?xml version="1.0" encoding="utf-8"?>
<sst xmlns="http://schemas.openxmlformats.org/spreadsheetml/2006/main" count="1880" uniqueCount="291">
  <si>
    <t>ARGlt - Inflation - Next 12 months forecast as of:  2023-08-01</t>
  </si>
  <si>
    <t>Date</t>
  </si>
  <si>
    <t>Inflation Change YoY %</t>
  </si>
  <si>
    <t>Lower Bound - 95% Confidence Interval</t>
  </si>
  <si>
    <t>Upper Bound - 95% Confidence Interval</t>
  </si>
  <si>
    <t>2023-09-01</t>
  </si>
  <si>
    <t>2023-10-01</t>
  </si>
  <si>
    <t>2023-11-01</t>
  </si>
  <si>
    <t>2023-12-01</t>
  </si>
  <si>
    <t>2024-01-01</t>
  </si>
  <si>
    <t>2024-02-01</t>
  </si>
  <si>
    <t>2024-03-01</t>
  </si>
  <si>
    <t>2024-04-01</t>
  </si>
  <si>
    <t>2024-05-01</t>
  </si>
  <si>
    <t>2024-06-01</t>
  </si>
  <si>
    <t>2024-07-01</t>
  </si>
  <si>
    <t>2024-08-01</t>
  </si>
  <si>
    <t>BOLlt - Inflation - Next 12 months forecast as of:  2023-08-01</t>
  </si>
  <si>
    <t>BRAlt - Inflation - Next 12 months forecast as of:  2023-08-01</t>
  </si>
  <si>
    <t>CHLlt - Inflation - Next 12 months forecast as of:  2023-08-01</t>
  </si>
  <si>
    <t>COLlt - Inflation - Next 12 months forecast as of:  2023-08-01</t>
  </si>
  <si>
    <t>CRIlt - Inflation - Next 12 months forecast as of:  2023-08-01</t>
  </si>
  <si>
    <t>DOMlt - Inflation - Next 12 months forecast as of:  2023-08-01</t>
  </si>
  <si>
    <t>ECUlt - Inflation - Next 12 months forecast as of:  2023-08-01</t>
  </si>
  <si>
    <t>GTMlt - Inflation - Next 12 months forecast as of:  2023-08-01</t>
  </si>
  <si>
    <t>HNDlt - Inflation - Next 12 months forecast as of:  2023-08-01</t>
  </si>
  <si>
    <t>MEXlt - Inflation - Next 12 months forecast as of:  2023-08-01</t>
  </si>
  <si>
    <t>NIClt - Inflation - Next 12 months forecast as of:  2023-08-01</t>
  </si>
  <si>
    <t>PANlt - Inflation - Next 12 months forecast as of:  2023-08-01</t>
  </si>
  <si>
    <t>PERlt - Inflation - Next 12 months forecast as of:  2023-08-01</t>
  </si>
  <si>
    <t>PRYlt - Inflation - Next 12 months forecast as of:  2023-08-01</t>
  </si>
  <si>
    <t>SLVlt - Inflation - Next 12 months forecast as of:  2023-08-01</t>
  </si>
  <si>
    <t>URYlt - Inflation - Next 12 months forecast as of:  2023-08-01</t>
  </si>
  <si>
    <t>Model</t>
  </si>
  <si>
    <t>ARIMA - [(1, 2, 1), (0, 0, 1, 12)]</t>
  </si>
  <si>
    <t>Training Data</t>
  </si>
  <si>
    <t>1991-01-01 to 2022-09-01</t>
  </si>
  <si>
    <t>Test Data</t>
  </si>
  <si>
    <t>2022-09-01 to 2023-08-01</t>
  </si>
  <si>
    <t>Test Metrics</t>
  </si>
  <si>
    <t>RMSE</t>
  </si>
  <si>
    <t>22.62</t>
  </si>
  <si>
    <t>Naive RMSE</t>
  </si>
  <si>
    <t>27.89</t>
  </si>
  <si>
    <t>MAPE</t>
  </si>
  <si>
    <t>18.63%</t>
  </si>
  <si>
    <t>Test Predictions</t>
  </si>
  <si>
    <t>Predicted</t>
  </si>
  <si>
    <t>Actual</t>
  </si>
  <si>
    <t>2022-09-01</t>
  </si>
  <si>
    <t>2022-10-01</t>
  </si>
  <si>
    <t>2022-11-01</t>
  </si>
  <si>
    <t>2022-12-01</t>
  </si>
  <si>
    <t>2023-01-01</t>
  </si>
  <si>
    <t>2023-02-01</t>
  </si>
  <si>
    <t>2023-03-01</t>
  </si>
  <si>
    <t>2023-04-01</t>
  </si>
  <si>
    <t>2023-05-01</t>
  </si>
  <si>
    <t>2023-06-01</t>
  </si>
  <si>
    <t>2023-07-01</t>
  </si>
  <si>
    <t>2023-08-01</t>
  </si>
  <si>
    <t>Appendix A: Model Summary</t>
  </si>
  <si>
    <t>ARIMA(1, 2, 1)x(0, 0, 1, 12)</t>
  </si>
  <si>
    <t>Sample</t>
  </si>
  <si>
    <t>01-01-1991- 08-01-2023</t>
  </si>
  <si>
    <t>No. of Observations</t>
  </si>
  <si>
    <t>392</t>
  </si>
  <si>
    <t>Terms</t>
  </si>
  <si>
    <t>P-value (Statistical significance)</t>
  </si>
  <si>
    <t>ar.L1</t>
  </si>
  <si>
    <t xml:space="preserve"> 0.000</t>
  </si>
  <si>
    <t>ma.L1</t>
  </si>
  <si>
    <t>ma.S.L12</t>
  </si>
  <si>
    <t xml:space="preserve"> 0.004</t>
  </si>
  <si>
    <t>sigma2</t>
  </si>
  <si>
    <t>Assumptions</t>
  </si>
  <si>
    <t>P-value</t>
  </si>
  <si>
    <t>Interpretation</t>
  </si>
  <si>
    <t>Ljung-Box (L1)</t>
  </si>
  <si>
    <t>0.81</t>
  </si>
  <si>
    <t>Residuals are independent.</t>
  </si>
  <si>
    <t>Heteroskedasticity</t>
  </si>
  <si>
    <t>0.00</t>
  </si>
  <si>
    <t>Residuals have different variances.</t>
  </si>
  <si>
    <t>Jarque-Bera</t>
  </si>
  <si>
    <t>Residuals are not normally distributed.</t>
  </si>
  <si>
    <t>Skew</t>
  </si>
  <si>
    <t>0.41</t>
  </si>
  <si>
    <t>Positive skew - model underestimates the mean.</t>
  </si>
  <si>
    <t>Kurtosis</t>
  </si>
  <si>
    <t>78.91</t>
  </si>
  <si>
    <t>Residuals contain more extreme outliers than in a normal distribution.</t>
  </si>
  <si>
    <t>Appendix C: Residuals Analysis</t>
  </si>
  <si>
    <t>Mean</t>
  </si>
  <si>
    <t>0.05</t>
  </si>
  <si>
    <t>Variance</t>
  </si>
  <si>
    <t>0.66</t>
  </si>
  <si>
    <t>White Noise?</t>
  </si>
  <si>
    <t>No - Correlation at Lags [ 1  2  3  4  5  6  7  8  9 10 11 12]</t>
  </si>
  <si>
    <t>Heteroskedastic? - ARCH</t>
  </si>
  <si>
    <t>Yes</t>
  </si>
  <si>
    <t>Normal?</t>
  </si>
  <si>
    <t>No</t>
  </si>
  <si>
    <t>ARIMA - [(3, 0, 1), (0, 0, 1, 12)]</t>
  </si>
  <si>
    <t>1938-01-01 to 2022-09-01</t>
  </si>
  <si>
    <t>2.04</t>
  </si>
  <si>
    <t>1.28</t>
  </si>
  <si>
    <t>65.66%</t>
  </si>
  <si>
    <t>ARIMA(3, 0, 1)x(0, 0, 1, 12)</t>
  </si>
  <si>
    <t>01-01-1938- 08-01-2023</t>
  </si>
  <si>
    <t>1028</t>
  </si>
  <si>
    <t>const</t>
  </si>
  <si>
    <t>ar.L2</t>
  </si>
  <si>
    <t>ar.L3</t>
  </si>
  <si>
    <t xml:space="preserve"> 0.439</t>
  </si>
  <si>
    <t>0.92</t>
  </si>
  <si>
    <t>-6.53</t>
  </si>
  <si>
    <t>Negative skew - Model overestimates the mean.</t>
  </si>
  <si>
    <t>290.80</t>
  </si>
  <si>
    <t>0.0</t>
  </si>
  <si>
    <t>0.32</t>
  </si>
  <si>
    <t>ARIMA - [(2, 0, 0), (0, 0, 1, 12)]</t>
  </si>
  <si>
    <t>1980-12-01 to 2022-09-01</t>
  </si>
  <si>
    <t>2.26</t>
  </si>
  <si>
    <t>3.8</t>
  </si>
  <si>
    <t>48.49%</t>
  </si>
  <si>
    <t>ARIMA(2, 0, 0)x(0, 0, [1], 12)</t>
  </si>
  <si>
    <t>12-01-1980- 08-01-2023</t>
  </si>
  <si>
    <t>513</t>
  </si>
  <si>
    <t>0.99</t>
  </si>
  <si>
    <t>0.54</t>
  </si>
  <si>
    <t>12.58</t>
  </si>
  <si>
    <t>0.01</t>
  </si>
  <si>
    <t>1990-01-01 to 2022-09-01</t>
  </si>
  <si>
    <t>1.15</t>
  </si>
  <si>
    <t>4.52</t>
  </si>
  <si>
    <t>30.63%</t>
  </si>
  <si>
    <t>01-01-1990- 08-01-2023</t>
  </si>
  <si>
    <t>404</t>
  </si>
  <si>
    <t xml:space="preserve"> 0.002</t>
  </si>
  <si>
    <t xml:space="preserve"> 0.127</t>
  </si>
  <si>
    <t>0.97</t>
  </si>
  <si>
    <t>0.21</t>
  </si>
  <si>
    <t>Residuals have the same variance.</t>
  </si>
  <si>
    <t>0.12</t>
  </si>
  <si>
    <t>77.40</t>
  </si>
  <si>
    <t>0.09</t>
  </si>
  <si>
    <t>ARIMA - [(0, 2, 3), (0, 0, 1, 12)]</t>
  </si>
  <si>
    <t>1955-07-01 to 2022-09-01</t>
  </si>
  <si>
    <t>2.31</t>
  </si>
  <si>
    <t>1.77</t>
  </si>
  <si>
    <t>16.43%</t>
  </si>
  <si>
    <t>ARIMA(0, 2, 3)x(0, 0, [1], 12)</t>
  </si>
  <si>
    <t>07-01-1955- 08-01-2023</t>
  </si>
  <si>
    <t>818</t>
  </si>
  <si>
    <t>ma.L2</t>
  </si>
  <si>
    <t>ma.L3</t>
  </si>
  <si>
    <t>0.47</t>
  </si>
  <si>
    <t>0.27</t>
  </si>
  <si>
    <t>8.03</t>
  </si>
  <si>
    <t>-0.0</t>
  </si>
  <si>
    <t>0.06</t>
  </si>
  <si>
    <t>ARIMA - [(3, 0, 1), (2, 0, 0, 12)]</t>
  </si>
  <si>
    <t>1977-01-01 to 2022-09-01</t>
  </si>
  <si>
    <t>8.85</t>
  </si>
  <si>
    <t>9.16</t>
  </si>
  <si>
    <t>381.47%</t>
  </si>
  <si>
    <t>ARIMA(3, 0, 1)x(2, 0, [], 12)</t>
  </si>
  <si>
    <t>01-01-1977- 08-01-2023</t>
  </si>
  <si>
    <t>560</t>
  </si>
  <si>
    <t xml:space="preserve"> 0.310</t>
  </si>
  <si>
    <t xml:space="preserve"> 0.055</t>
  </si>
  <si>
    <t xml:space="preserve"> 0.802</t>
  </si>
  <si>
    <t xml:space="preserve"> 0.155</t>
  </si>
  <si>
    <t>ar.S.L12</t>
  </si>
  <si>
    <t>ar.S.L24</t>
  </si>
  <si>
    <t>1.00</t>
  </si>
  <si>
    <t>-10.20</t>
  </si>
  <si>
    <t>180.94</t>
  </si>
  <si>
    <t>-0.01</t>
  </si>
  <si>
    <t>1.51</t>
  </si>
  <si>
    <t>3.15</t>
  </si>
  <si>
    <t>36.06%</t>
  </si>
  <si>
    <t xml:space="preserve"> 0.001</t>
  </si>
  <si>
    <t>0.77</t>
  </si>
  <si>
    <t>-2.21</t>
  </si>
  <si>
    <t>64.99</t>
  </si>
  <si>
    <t>0.02</t>
  </si>
  <si>
    <t>0.24</t>
  </si>
  <si>
    <t>No - Correlation at Lags [2]</t>
  </si>
  <si>
    <t>1970-01-01 to 2022-09-01</t>
  </si>
  <si>
    <t>44.82%</t>
  </si>
  <si>
    <t>01-01-1970- 08-01-2023</t>
  </si>
  <si>
    <t>644</t>
  </si>
  <si>
    <t>0.19</t>
  </si>
  <si>
    <t>5.22</t>
  </si>
  <si>
    <t>ARIMA - [(2, 1, 0), (0, 0, 1, 12)]</t>
  </si>
  <si>
    <t>1.46</t>
  </si>
  <si>
    <t>2.28</t>
  </si>
  <si>
    <t>29.89%</t>
  </si>
  <si>
    <t>ARIMA(2, 1, 0)x(0, 0, [1], 12)</t>
  </si>
  <si>
    <t>0.88</t>
  </si>
  <si>
    <t>0.84</t>
  </si>
  <si>
    <t>0.89</t>
  </si>
  <si>
    <t>40.32</t>
  </si>
  <si>
    <t>0.26</t>
  </si>
  <si>
    <t>ARIMA - [(1, 1, 0), (0, 0, 1, 12)]</t>
  </si>
  <si>
    <t>2.9</t>
  </si>
  <si>
    <t>25.83%</t>
  </si>
  <si>
    <t>ARIMA(1, 1, 0)x(0, 0, [1], 12)</t>
  </si>
  <si>
    <t>0.29</t>
  </si>
  <si>
    <t>-0.38</t>
  </si>
  <si>
    <t>6.09</t>
  </si>
  <si>
    <t>No - Correlation at Lags [1 2 3 4]</t>
  </si>
  <si>
    <t>ARIMA - [(0, 1, 1), (0, 0, 1, 12)]</t>
  </si>
  <si>
    <t>0.82</t>
  </si>
  <si>
    <t>2.35</t>
  </si>
  <si>
    <t>23.92%</t>
  </si>
  <si>
    <t>ARIMA(0, 1, 1)x(0, 0, 1, 12)</t>
  </si>
  <si>
    <t>0.67</t>
  </si>
  <si>
    <t>0.80</t>
  </si>
  <si>
    <t>15.73</t>
  </si>
  <si>
    <t>ARIMA - [(1, 1, 1), (0, 0, 1, 12)]</t>
  </si>
  <si>
    <t>1993-01-01 to 2022-09-01</t>
  </si>
  <si>
    <t>0.78</t>
  </si>
  <si>
    <t>ARIMA(1, 1, 1)x(0, 0, 1, 12)</t>
  </si>
  <si>
    <t>01-01-1993- 08-01-2023</t>
  </si>
  <si>
    <t>368</t>
  </si>
  <si>
    <t xml:space="preserve"> 0.228</t>
  </si>
  <si>
    <t>-0.08</t>
  </si>
  <si>
    <t>7.41</t>
  </si>
  <si>
    <t>No - Correlation at Lags [ 1  2  3  4  5 12]</t>
  </si>
  <si>
    <t>ARIMA - [(0, 1, 0), (0, 0, 1, 12)]</t>
  </si>
  <si>
    <t>1992-01-01 to 2022-09-01</t>
  </si>
  <si>
    <t>0.59</t>
  </si>
  <si>
    <t>1.12</t>
  </si>
  <si>
    <t>81.75%</t>
  </si>
  <si>
    <t>ARIMA(0, 1, 0)x(0, 0, [1], 12)</t>
  </si>
  <si>
    <t>01-01-1992- 08-01-2023</t>
  </si>
  <si>
    <t>380</t>
  </si>
  <si>
    <t>0.34</t>
  </si>
  <si>
    <t>-0.39</t>
  </si>
  <si>
    <t>19.53</t>
  </si>
  <si>
    <t>0.07</t>
  </si>
  <si>
    <t>No - Correlation at Lags [ 6  7  8  9 10 11 12]</t>
  </si>
  <si>
    <t>ARIMA - [(3, 0, 3), (0, 0, 1, 12)]</t>
  </si>
  <si>
    <t>2.47</t>
  </si>
  <si>
    <t>1.37</t>
  </si>
  <si>
    <t>29.0%</t>
  </si>
  <si>
    <t>ARIMA(3, 0, 3)x(0, 0, [1], 12)</t>
  </si>
  <si>
    <t xml:space="preserve"> 0.106</t>
  </si>
  <si>
    <t xml:space="preserve"> 0.950</t>
  </si>
  <si>
    <t xml:space="preserve"> 0.985</t>
  </si>
  <si>
    <t xml:space="preserve"> 0.986</t>
  </si>
  <si>
    <t xml:space="preserve"> 0.954</t>
  </si>
  <si>
    <t xml:space="preserve"> 0.976</t>
  </si>
  <si>
    <t xml:space="preserve"> 0.889</t>
  </si>
  <si>
    <t>-15.10</t>
  </si>
  <si>
    <t>278.30</t>
  </si>
  <si>
    <t>0.04</t>
  </si>
  <si>
    <t>0.72</t>
  </si>
  <si>
    <t>ARIMA - [(1, 1, 0), (1, 0, 1, 12)]</t>
  </si>
  <si>
    <t>1965-01-01 to 2022-09-01</t>
  </si>
  <si>
    <t>4.64</t>
  </si>
  <si>
    <t>55.29%</t>
  </si>
  <si>
    <t>ARIMA(1, 1, 0)x(1, 0, [1], 12)</t>
  </si>
  <si>
    <t>01-01-1965- 08-01-2023</t>
  </si>
  <si>
    <t>704</t>
  </si>
  <si>
    <t xml:space="preserve"> 0.992</t>
  </si>
  <si>
    <t>34.14</t>
  </si>
  <si>
    <t>0.13</t>
  </si>
  <si>
    <t>No - Correlation at Lags [5 6 7]</t>
  </si>
  <si>
    <t>1.22</t>
  </si>
  <si>
    <t>2.49</t>
  </si>
  <si>
    <t>34.21%</t>
  </si>
  <si>
    <t>0.45</t>
  </si>
  <si>
    <t>3.03</t>
  </si>
  <si>
    <t>45.40</t>
  </si>
  <si>
    <t>0.2</t>
  </si>
  <si>
    <t>ARIMA - [(1, 0, 1), (0, 0, 1, 12)]</t>
  </si>
  <si>
    <t>1938-07-01 to 2022-09-01</t>
  </si>
  <si>
    <t>3.94</t>
  </si>
  <si>
    <t>2.71</t>
  </si>
  <si>
    <t>53.67%</t>
  </si>
  <si>
    <t>ARIMA(1, 0, 1)x(0, 0, 1, 12)</t>
  </si>
  <si>
    <t>07-01-1938- 08-01-2023</t>
  </si>
  <si>
    <t>1022</t>
  </si>
  <si>
    <t>Residuals are not independent.</t>
  </si>
  <si>
    <t>-0.44</t>
  </si>
  <si>
    <t>35.00</t>
  </si>
  <si>
    <t>No - Correlation at Lags [ 2  3  4  5  6  7  8  9 10 11 12]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</si>
</sst>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8"/>
      <color rgb="FF366092"/>
      <name val="Calibri"/>
    </font>
    <font>
      <b/>
      <sz val="11"/>
      <name val="Calibri"/>
    </font>
    <font>
      <b/>
      <sz val="22"/>
      <color rgb="FF366092"/>
      <name val="Calibri"/>
    </font>
    <font>
      <sz val="11"/>
      <color rgb="FF006100"/>
      <name val="Calibri"/>
    </font>
    <font>
      <sz val="11"/>
      <color rgb="FF9C0006"/>
      <name val="Calibri"/>
    </font>
    <font>
      <sz val="11"/>
      <color rgb="FF9C6500"/>
      <name val="Calibri"/>
    </font>
  </fonts>
  <fills count="7">
    <fill>
      <patternFill patternType="none"/>
    </fill>
    <fill>
      <patternFill patternType="gray125"/>
    </fill>
    <fill>
      <patternFill patternType="solid">
        <fgColor rgb="FFFFFFFF"/>
      </patternFill>
    </fill>
    <fill>
      <patternFill patternType="solid">
        <fgColor rgb="FFDCE6F1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2" borderId="0" xfId="0" applyFill="1"/>
    <xf numFmtId="0" fontId="2" fillId="3" borderId="1" xfId="0" applyFont="1" applyFill="1" applyBorder="1"/>
    <xf numFmtId="0" fontId="0" fillId="2" borderId="1" xfId="0" applyFill="1" applyBorder="1"/>
    <xf numFmtId="0" fontId="3" fillId="2" borderId="0" xfId="0" applyFont="1" applyFill="1" applyAlignment="1">
      <alignment horizontal="left"/>
    </xf>
    <xf numFmtId="0" fontId="0" fillId="2" borderId="0" xfId="0" applyFill="1" applyAlignment="1">
      <alignment horizontal="left"/>
    </xf>
    <xf numFmtId="0" fontId="2" fillId="3" borderId="1" xfId="0" applyFont="1" applyFill="1" applyBorder="1" applyAlignment="1">
      <alignment horizontal="left"/>
    </xf>
    <xf numFmtId="0" fontId="0" fillId="2" borderId="1" xfId="0" applyFill="1" applyBorder="1" applyAlignment="1">
      <alignment horizontal="left"/>
    </xf>
    <xf numFmtId="0" fontId="2" fillId="2" borderId="1" xfId="0" applyFont="1" applyFill="1" applyBorder="1" applyAlignment="1">
      <alignment horizontal="left"/>
    </xf>
    <xf numFmtId="0" fontId="4" fillId="4" borderId="1" xfId="0" applyFont="1" applyFill="1" applyBorder="1" applyAlignment="1">
      <alignment horizontal="left"/>
    </xf>
    <xf numFmtId="0" fontId="6" fillId="6" borderId="1" xfId="0" applyFont="1" applyFill="1" applyBorder="1" applyAlignment="1">
      <alignment horizontal="left"/>
    </xf>
    <xf numFmtId="0" fontId="4" fillId="4" borderId="1" xfId="0" applyFont="1" applyFill="1" applyBorder="1"/>
    <xf numFmtId="0" fontId="5" fillId="5" borderId="1" xfId="0" applyFont="1" applyFill="1" applyBorder="1"/>
    <xf numFmtId="0" fontId="6" fillId="6" borderId="1" xfId="0" applyFont="1" applyFill="1" applyBorder="1"/>
    <xf numFmtId="0" fontId="5" fillId="5" borderId="1" xfId="0" applyFont="1" applyFill="1" applyBorder="1" applyAlignment="1">
      <alignment horizontal="left"/>
    </xf>
    <xf numFmtId="0" fontId="1" fillId="2" borderId="0" xfId="0" applyFont="1" applyFill="1"/>
    <xf numFmtId="0" fontId="0" fillId="0" borderId="0" xfId="0"/>
    <xf numFmtId="0" fontId="2" fillId="3" borderId="1" xfId="0" applyFont="1" applyFill="1" applyBorder="1" applyAlignment="1">
      <alignment horizontal="center"/>
    </xf>
    <xf numFmtId="0" fontId="0" fillId="0" borderId="2" xfId="0" applyBorder="1"/>
    <xf numFmtId="0" fontId="2" fillId="3" borderId="1" xfId="0" applyFont="1" applyFill="1" applyBorder="1"/>
    <xf numFmtId="0" fontId="0" fillId="0" borderId="1" xfId="0" applyBorder="1"/>
    <xf numFmtId="0" fontId="0" fillId="0" borderId="3" xfId="0" applyBorder="1"/>
    <xf numFmtId="0" fontId="0" fillId="2" borderId="0" xfId="0" applyFill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8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5" Type="http://schemas.openxmlformats.org/officeDocument/2006/relationships/image" Target="../media/image80.png"/><Relationship Id="rId4" Type="http://schemas.openxmlformats.org/officeDocument/2006/relationships/image" Target="../media/image7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3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Relationship Id="rId5" Type="http://schemas.openxmlformats.org/officeDocument/2006/relationships/image" Target="../media/image85.png"/><Relationship Id="rId4" Type="http://schemas.openxmlformats.org/officeDocument/2006/relationships/image" Target="../media/image8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115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153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186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115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153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186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320675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20675" y="13573125"/>
          <a:ext cx="6686550" cy="4781550"/>
        </a:xfrm>
        <a:prstGeom prst="rect">
          <a:avLst/>
        </a:prstGeom>
      </xdr:spPr>
    </xdr:pic>
    <xdr:clientData/>
  </xdr:oneCellAnchor>
  <xdr:oneCellAnchor>
    <xdr:from>
      <xdr:col>0</xdr:col>
      <xdr:colOff>342900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342900" y="21897975"/>
          <a:ext cx="7639050" cy="47815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116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154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187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116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154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187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300"/>
  <sheetViews>
    <sheetView workbookViewId="0"/>
  </sheetViews>
  <sheetFormatPr defaultRowHeight="14.5" x14ac:dyDescent="0.35"/>
  <cols>
    <col min="1" max="1" width="5" customWidth="1"/>
    <col min="2" max="2" width="10" customWidth="1"/>
    <col min="3" max="4" width="20" customWidth="1"/>
    <col min="5" max="5" width="35" customWidth="1"/>
    <col min="6" max="7" width="20" customWidth="1"/>
  </cols>
  <sheetData>
    <row r="1" spans="1:15" x14ac:dyDescent="0.3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</row>
    <row r="2" spans="1:15" ht="23.5" x14ac:dyDescent="0.55000000000000004">
      <c r="A2" s="1"/>
      <c r="B2" s="15" t="s">
        <v>0</v>
      </c>
      <c r="C2" s="16"/>
      <c r="D2" s="16"/>
      <c r="E2" s="16"/>
      <c r="F2" s="16"/>
      <c r="G2" s="16"/>
      <c r="H2" s="1"/>
      <c r="I2" s="1"/>
      <c r="J2" s="1"/>
      <c r="K2" s="1"/>
      <c r="L2" s="1"/>
      <c r="M2" s="1"/>
      <c r="N2" s="1"/>
      <c r="O2" s="1"/>
    </row>
    <row r="3" spans="1:15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</row>
    <row r="4" spans="1:15" x14ac:dyDescent="0.35">
      <c r="A4" s="1"/>
      <c r="B4" s="2" t="s">
        <v>1</v>
      </c>
      <c r="C4" s="2" t="s">
        <v>2</v>
      </c>
      <c r="D4" s="2" t="s">
        <v>3</v>
      </c>
      <c r="E4" s="2" t="s">
        <v>4</v>
      </c>
      <c r="F4" s="1"/>
      <c r="G4" s="1"/>
      <c r="H4" s="1"/>
      <c r="I4" s="1"/>
      <c r="J4" s="1"/>
      <c r="K4" s="1"/>
      <c r="L4" s="1"/>
      <c r="M4" s="1"/>
      <c r="N4" s="1"/>
      <c r="O4" s="1"/>
    </row>
    <row r="5" spans="1:15" x14ac:dyDescent="0.35">
      <c r="A5" s="1"/>
      <c r="B5" s="3" t="s">
        <v>5</v>
      </c>
      <c r="C5" s="3">
        <v>125.19</v>
      </c>
      <c r="D5" s="3">
        <v>85.72</v>
      </c>
      <c r="E5" s="3">
        <v>178.73</v>
      </c>
      <c r="F5" s="1"/>
      <c r="G5" s="1"/>
      <c r="H5" s="1"/>
      <c r="I5" s="1"/>
      <c r="J5" s="1"/>
      <c r="K5" s="1"/>
      <c r="L5" s="1"/>
      <c r="M5" s="1"/>
      <c r="N5" s="1"/>
      <c r="O5" s="1"/>
    </row>
    <row r="6" spans="1:15" x14ac:dyDescent="0.35">
      <c r="A6" s="1"/>
      <c r="B6" s="3" t="s">
        <v>6</v>
      </c>
      <c r="C6" s="3">
        <v>126.74</v>
      </c>
      <c r="D6" s="3">
        <v>76.45</v>
      </c>
      <c r="E6" s="3">
        <v>201.95</v>
      </c>
      <c r="F6" s="1"/>
      <c r="G6" s="1"/>
      <c r="H6" s="1"/>
      <c r="I6" s="1"/>
      <c r="J6" s="1"/>
      <c r="K6" s="1"/>
      <c r="L6" s="1"/>
      <c r="M6" s="1"/>
      <c r="N6" s="1"/>
      <c r="O6" s="1"/>
    </row>
    <row r="7" spans="1:15" x14ac:dyDescent="0.35">
      <c r="A7" s="1"/>
      <c r="B7" s="3" t="s">
        <v>7</v>
      </c>
      <c r="C7" s="3">
        <v>128.1</v>
      </c>
      <c r="D7" s="3">
        <v>69.19</v>
      </c>
      <c r="E7" s="3">
        <v>223.85</v>
      </c>
      <c r="F7" s="1"/>
      <c r="G7" s="1"/>
      <c r="H7" s="1"/>
      <c r="I7" s="1"/>
      <c r="J7" s="1"/>
      <c r="K7" s="1"/>
      <c r="L7" s="1"/>
      <c r="M7" s="1"/>
      <c r="N7" s="1"/>
      <c r="O7" s="1"/>
    </row>
    <row r="8" spans="1:15" x14ac:dyDescent="0.35">
      <c r="A8" s="1"/>
      <c r="B8" s="3" t="s">
        <v>8</v>
      </c>
      <c r="C8" s="3">
        <v>129.88</v>
      </c>
      <c r="D8" s="3">
        <v>63.7</v>
      </c>
      <c r="E8" s="3">
        <v>245.39</v>
      </c>
      <c r="F8" s="1"/>
      <c r="G8" s="1"/>
      <c r="H8" s="1"/>
      <c r="I8" s="1"/>
      <c r="J8" s="1"/>
      <c r="K8" s="1"/>
      <c r="L8" s="1"/>
      <c r="M8" s="1"/>
      <c r="N8" s="1"/>
      <c r="O8" s="1"/>
    </row>
    <row r="9" spans="1:15" x14ac:dyDescent="0.35">
      <c r="A9" s="1"/>
      <c r="B9" s="3" t="s">
        <v>9</v>
      </c>
      <c r="C9" s="3">
        <v>131.46</v>
      </c>
      <c r="D9" s="3">
        <v>59.01</v>
      </c>
      <c r="E9" s="3">
        <v>266.29000000000002</v>
      </c>
      <c r="F9" s="1"/>
      <c r="G9" s="1"/>
      <c r="H9" s="1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3" t="s">
        <v>10</v>
      </c>
      <c r="C10" s="3">
        <v>133.02000000000001</v>
      </c>
      <c r="D10" s="3">
        <v>54.96</v>
      </c>
      <c r="E10" s="3">
        <v>287.14</v>
      </c>
      <c r="F10" s="1"/>
      <c r="G10" s="1"/>
      <c r="H10" s="1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3" t="s">
        <v>11</v>
      </c>
      <c r="C11" s="3">
        <v>134.86000000000001</v>
      </c>
      <c r="D11" s="3">
        <v>51.52</v>
      </c>
      <c r="E11" s="3">
        <v>308.68</v>
      </c>
      <c r="F11" s="1"/>
      <c r="G11" s="1"/>
      <c r="H11" s="1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3" t="s">
        <v>12</v>
      </c>
      <c r="C12" s="3">
        <v>136.36000000000001</v>
      </c>
      <c r="D12" s="3">
        <v>48.31</v>
      </c>
      <c r="E12" s="3">
        <v>329.85</v>
      </c>
      <c r="F12" s="1"/>
      <c r="G12" s="1"/>
      <c r="H12" s="1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3" t="s">
        <v>13</v>
      </c>
      <c r="C13" s="3">
        <v>137.71</v>
      </c>
      <c r="D13" s="3">
        <v>45.34</v>
      </c>
      <c r="E13" s="3">
        <v>351.03</v>
      </c>
      <c r="F13" s="1"/>
      <c r="G13" s="1"/>
      <c r="H13" s="1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3" t="s">
        <v>14</v>
      </c>
      <c r="C14" s="3">
        <v>139.78</v>
      </c>
      <c r="D14" s="3">
        <v>42.91</v>
      </c>
      <c r="E14" s="3">
        <v>374.28</v>
      </c>
      <c r="F14" s="1"/>
      <c r="G14" s="1"/>
      <c r="H14" s="1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3" t="s">
        <v>15</v>
      </c>
      <c r="C15" s="3">
        <v>142.22999999999999</v>
      </c>
      <c r="D15" s="3">
        <v>40.81</v>
      </c>
      <c r="E15" s="3">
        <v>399.01</v>
      </c>
      <c r="F15" s="1"/>
      <c r="G15" s="1"/>
      <c r="H15" s="1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3" t="s">
        <v>16</v>
      </c>
      <c r="C16" s="3">
        <v>143.02000000000001</v>
      </c>
      <c r="D16" s="3">
        <v>38.29</v>
      </c>
      <c r="E16" s="3">
        <v>420.38</v>
      </c>
      <c r="F16" s="1"/>
      <c r="G16" s="1"/>
      <c r="H16" s="1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</row>
    <row r="18" spans="1:15" ht="23.5" x14ac:dyDescent="0.55000000000000004">
      <c r="A18" s="1"/>
      <c r="B18" s="15" t="s">
        <v>17</v>
      </c>
      <c r="C18" s="16"/>
      <c r="D18" s="16"/>
      <c r="E18" s="16"/>
      <c r="F18" s="16"/>
      <c r="G18" s="16"/>
      <c r="H18" s="1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2" t="s">
        <v>1</v>
      </c>
      <c r="C20" s="2" t="s">
        <v>2</v>
      </c>
      <c r="D20" s="2" t="s">
        <v>3</v>
      </c>
      <c r="E20" s="2" t="s">
        <v>4</v>
      </c>
      <c r="F20" s="1"/>
      <c r="G20" s="1"/>
      <c r="H20" s="1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3" t="s">
        <v>5</v>
      </c>
      <c r="C21" s="3">
        <v>3.64</v>
      </c>
      <c r="D21" s="3">
        <v>-7.82</v>
      </c>
      <c r="E21" s="3">
        <v>36.07</v>
      </c>
      <c r="F21" s="1"/>
      <c r="G21" s="1"/>
      <c r="H21" s="1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3" t="s">
        <v>6</v>
      </c>
      <c r="C22" s="3">
        <v>4.0199999999999996</v>
      </c>
      <c r="D22" s="3">
        <v>-8.99</v>
      </c>
      <c r="E22" s="3">
        <v>50.36</v>
      </c>
      <c r="F22" s="1"/>
      <c r="G22" s="1"/>
      <c r="H22" s="1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3" t="s">
        <v>7</v>
      </c>
      <c r="C23" s="3">
        <v>4.33</v>
      </c>
      <c r="D23" s="3">
        <v>-9.33</v>
      </c>
      <c r="E23" s="3">
        <v>57.32</v>
      </c>
      <c r="F23" s="1"/>
      <c r="G23" s="1"/>
      <c r="H23" s="1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3" t="s">
        <v>8</v>
      </c>
      <c r="C24" s="3">
        <v>4.68</v>
      </c>
      <c r="D24" s="3">
        <v>-9.61</v>
      </c>
      <c r="E24" s="3">
        <v>64.62</v>
      </c>
      <c r="F24" s="1"/>
      <c r="G24" s="1"/>
      <c r="H24" s="1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3" t="s">
        <v>9</v>
      </c>
      <c r="C25" s="3">
        <v>5.03</v>
      </c>
      <c r="D25" s="3">
        <v>-9.8800000000000008</v>
      </c>
      <c r="E25" s="3">
        <v>73.02</v>
      </c>
      <c r="F25" s="1"/>
      <c r="G25" s="1"/>
      <c r="H25" s="1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3" t="s">
        <v>10</v>
      </c>
      <c r="C26" s="3">
        <v>5.4</v>
      </c>
      <c r="D26" s="3">
        <v>-10.11</v>
      </c>
      <c r="E26" s="3">
        <v>81.53</v>
      </c>
      <c r="F26" s="1"/>
      <c r="G26" s="1"/>
      <c r="H26" s="1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3" t="s">
        <v>11</v>
      </c>
      <c r="C27" s="3">
        <v>5.74</v>
      </c>
      <c r="D27" s="3">
        <v>-10.29</v>
      </c>
      <c r="E27" s="3">
        <v>89.57</v>
      </c>
      <c r="F27" s="1"/>
      <c r="G27" s="1"/>
      <c r="H27" s="1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3" t="s">
        <v>12</v>
      </c>
      <c r="C28" s="3">
        <v>6.06</v>
      </c>
      <c r="D28" s="3">
        <v>-10.44</v>
      </c>
      <c r="E28" s="3">
        <v>97.37</v>
      </c>
      <c r="F28" s="1"/>
      <c r="G28" s="1"/>
      <c r="H28" s="1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3" t="s">
        <v>13</v>
      </c>
      <c r="C29" s="3">
        <v>6.37</v>
      </c>
      <c r="D29" s="3">
        <v>-10.56</v>
      </c>
      <c r="E29" s="3">
        <v>105.02</v>
      </c>
      <c r="F29" s="1"/>
      <c r="G29" s="1"/>
      <c r="H29" s="1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3" t="s">
        <v>14</v>
      </c>
      <c r="C30" s="3">
        <v>6.7</v>
      </c>
      <c r="D30" s="3">
        <v>-10.67</v>
      </c>
      <c r="E30" s="3">
        <v>112.58</v>
      </c>
      <c r="F30" s="1"/>
      <c r="G30" s="1"/>
      <c r="H30" s="1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3" t="s">
        <v>15</v>
      </c>
      <c r="C31" s="3">
        <v>7.01</v>
      </c>
      <c r="D31" s="3">
        <v>-10.76</v>
      </c>
      <c r="E31" s="3">
        <v>119.92</v>
      </c>
      <c r="F31" s="1"/>
      <c r="G31" s="1"/>
      <c r="H31" s="1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3" t="s">
        <v>16</v>
      </c>
      <c r="C32" s="3">
        <v>7.29</v>
      </c>
      <c r="D32" s="3">
        <v>-10.84</v>
      </c>
      <c r="E32" s="3">
        <v>126.96</v>
      </c>
      <c r="F32" s="1"/>
      <c r="G32" s="1"/>
      <c r="H32" s="1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</row>
    <row r="34" spans="1:15" ht="23.5" x14ac:dyDescent="0.55000000000000004">
      <c r="A34" s="1"/>
      <c r="B34" s="15" t="s">
        <v>18</v>
      </c>
      <c r="C34" s="16"/>
      <c r="D34" s="16"/>
      <c r="E34" s="16"/>
      <c r="F34" s="16"/>
      <c r="G34" s="16"/>
      <c r="H34" s="1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2" t="s">
        <v>1</v>
      </c>
      <c r="C36" s="2" t="s">
        <v>2</v>
      </c>
      <c r="D36" s="2" t="s">
        <v>3</v>
      </c>
      <c r="E36" s="2" t="s">
        <v>4</v>
      </c>
      <c r="F36" s="1"/>
      <c r="G36" s="1"/>
      <c r="H36" s="1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3" t="s">
        <v>5</v>
      </c>
      <c r="C37" s="3">
        <v>5.0199999999999996</v>
      </c>
      <c r="D37" s="3">
        <v>4.4000000000000004</v>
      </c>
      <c r="E37" s="3">
        <v>5.73</v>
      </c>
      <c r="F37" s="1"/>
      <c r="G37" s="1"/>
      <c r="H37" s="1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3" t="s">
        <v>6</v>
      </c>
      <c r="C38" s="3">
        <v>5.28</v>
      </c>
      <c r="D38" s="3">
        <v>4.1100000000000003</v>
      </c>
      <c r="E38" s="3">
        <v>6.82</v>
      </c>
      <c r="F38" s="1"/>
      <c r="G38" s="1"/>
      <c r="H38" s="1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3" t="s">
        <v>7</v>
      </c>
      <c r="C39" s="3">
        <v>5.45</v>
      </c>
      <c r="D39" s="3">
        <v>3.79</v>
      </c>
      <c r="E39" s="3">
        <v>7.91</v>
      </c>
      <c r="F39" s="1"/>
      <c r="G39" s="1"/>
      <c r="H39" s="1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3" t="s">
        <v>8</v>
      </c>
      <c r="C40" s="3">
        <v>5.56</v>
      </c>
      <c r="D40" s="3">
        <v>3.48</v>
      </c>
      <c r="E40" s="3">
        <v>9.02</v>
      </c>
      <c r="F40" s="1"/>
      <c r="G40" s="1"/>
      <c r="H40" s="1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3" t="s">
        <v>9</v>
      </c>
      <c r="C41" s="3">
        <v>5.62</v>
      </c>
      <c r="D41" s="3">
        <v>3.2</v>
      </c>
      <c r="E41" s="3">
        <v>10.119999999999999</v>
      </c>
      <c r="F41" s="1"/>
      <c r="G41" s="1"/>
      <c r="H41" s="1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3" t="s">
        <v>10</v>
      </c>
      <c r="C42" s="3">
        <v>5.66</v>
      </c>
      <c r="D42" s="3">
        <v>2.95</v>
      </c>
      <c r="E42" s="3">
        <v>11.21</v>
      </c>
      <c r="F42" s="1"/>
      <c r="G42" s="1"/>
      <c r="H42" s="1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3" t="s">
        <v>11</v>
      </c>
      <c r="C43" s="3">
        <v>5.64</v>
      </c>
      <c r="D43" s="3">
        <v>2.71</v>
      </c>
      <c r="E43" s="3">
        <v>12.21</v>
      </c>
      <c r="F43" s="1"/>
      <c r="G43" s="1"/>
      <c r="H43" s="1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3" t="s">
        <v>12</v>
      </c>
      <c r="C44" s="3">
        <v>5.62</v>
      </c>
      <c r="D44" s="3">
        <v>2.5</v>
      </c>
      <c r="E44" s="3">
        <v>13.25</v>
      </c>
      <c r="F44" s="1"/>
      <c r="G44" s="1"/>
      <c r="H44" s="1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3" t="s">
        <v>13</v>
      </c>
      <c r="C45" s="3">
        <v>5.61</v>
      </c>
      <c r="D45" s="3">
        <v>2.33</v>
      </c>
      <c r="E45" s="3">
        <v>14.32</v>
      </c>
      <c r="F45" s="1"/>
      <c r="G45" s="1"/>
      <c r="H45" s="1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3" t="s">
        <v>14</v>
      </c>
      <c r="C46" s="3">
        <v>5.56</v>
      </c>
      <c r="D46" s="3">
        <v>2.16</v>
      </c>
      <c r="E46" s="3">
        <v>15.3</v>
      </c>
      <c r="F46" s="1"/>
      <c r="G46" s="1"/>
      <c r="H46" s="1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3" t="s">
        <v>15</v>
      </c>
      <c r="C47" s="3">
        <v>5.61</v>
      </c>
      <c r="D47" s="3">
        <v>2.04</v>
      </c>
      <c r="E47" s="3">
        <v>16.62</v>
      </c>
      <c r="F47" s="1"/>
      <c r="G47" s="1"/>
      <c r="H47" s="1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3" t="s">
        <v>16</v>
      </c>
      <c r="C48" s="3">
        <v>5.64</v>
      </c>
      <c r="D48" s="3">
        <v>1.93</v>
      </c>
      <c r="E48" s="3">
        <v>17.93</v>
      </c>
      <c r="F48" s="1"/>
      <c r="G48" s="1"/>
      <c r="H48" s="1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</row>
    <row r="50" spans="1:15" ht="23.5" x14ac:dyDescent="0.55000000000000004">
      <c r="A50" s="1"/>
      <c r="B50" s="15" t="s">
        <v>19</v>
      </c>
      <c r="C50" s="16"/>
      <c r="D50" s="16"/>
      <c r="E50" s="16"/>
      <c r="F50" s="16"/>
      <c r="G50" s="16"/>
      <c r="H50" s="1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2" t="s">
        <v>1</v>
      </c>
      <c r="C52" s="2" t="s">
        <v>2</v>
      </c>
      <c r="D52" s="2" t="s">
        <v>3</v>
      </c>
      <c r="E52" s="2" t="s">
        <v>4</v>
      </c>
      <c r="F52" s="1"/>
      <c r="G52" s="1"/>
      <c r="H52" s="1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3" t="s">
        <v>5</v>
      </c>
      <c r="C53" s="3">
        <v>5.16</v>
      </c>
      <c r="D53" s="3">
        <v>3.23</v>
      </c>
      <c r="E53" s="3">
        <v>7.52</v>
      </c>
      <c r="F53" s="1"/>
      <c r="G53" s="1"/>
      <c r="H53" s="1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3" t="s">
        <v>6</v>
      </c>
      <c r="C54" s="3">
        <v>4.96</v>
      </c>
      <c r="D54" s="3">
        <v>2.5499999999999998</v>
      </c>
      <c r="E54" s="3">
        <v>8.1300000000000008</v>
      </c>
      <c r="F54" s="1"/>
      <c r="G54" s="1"/>
      <c r="H54" s="1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3" t="s">
        <v>7</v>
      </c>
      <c r="C55" s="3">
        <v>4.76</v>
      </c>
      <c r="D55" s="3">
        <v>1.96</v>
      </c>
      <c r="E55" s="3">
        <v>8.68</v>
      </c>
      <c r="F55" s="1"/>
      <c r="G55" s="1"/>
      <c r="H55" s="1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3" t="s">
        <v>8</v>
      </c>
      <c r="C56" s="3">
        <v>4.66</v>
      </c>
      <c r="D56" s="3">
        <v>1.55</v>
      </c>
      <c r="E56" s="3">
        <v>9.23</v>
      </c>
      <c r="F56" s="1"/>
      <c r="G56" s="1"/>
      <c r="H56" s="1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3" t="s">
        <v>9</v>
      </c>
      <c r="C57" s="3">
        <v>4.58</v>
      </c>
      <c r="D57" s="3">
        <v>1.24</v>
      </c>
      <c r="E57" s="3">
        <v>9.73</v>
      </c>
      <c r="F57" s="1"/>
      <c r="G57" s="1"/>
      <c r="H57" s="1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3" t="s">
        <v>10</v>
      </c>
      <c r="C58" s="3">
        <v>4.5199999999999996</v>
      </c>
      <c r="D58" s="3">
        <v>1</v>
      </c>
      <c r="E58" s="3">
        <v>10.16</v>
      </c>
      <c r="F58" s="1"/>
      <c r="G58" s="1"/>
      <c r="H58" s="1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3" t="s">
        <v>11</v>
      </c>
      <c r="C59" s="3">
        <v>4.49</v>
      </c>
      <c r="D59" s="3">
        <v>0.8</v>
      </c>
      <c r="E59" s="3">
        <v>10.57</v>
      </c>
      <c r="F59" s="1"/>
      <c r="G59" s="1"/>
      <c r="H59" s="1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3" t="s">
        <v>12</v>
      </c>
      <c r="C60" s="3">
        <v>4.51</v>
      </c>
      <c r="D60" s="3">
        <v>0.67</v>
      </c>
      <c r="E60" s="3">
        <v>11</v>
      </c>
      <c r="F60" s="1"/>
      <c r="G60" s="1"/>
      <c r="H60" s="1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3" t="s">
        <v>13</v>
      </c>
      <c r="C61" s="3">
        <v>4.54</v>
      </c>
      <c r="D61" s="3">
        <v>0.56999999999999995</v>
      </c>
      <c r="E61" s="3">
        <v>11.42</v>
      </c>
      <c r="F61" s="1"/>
      <c r="G61" s="1"/>
      <c r="H61" s="1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3" t="s">
        <v>14</v>
      </c>
      <c r="C62" s="3">
        <v>4.58</v>
      </c>
      <c r="D62" s="3">
        <v>0.49</v>
      </c>
      <c r="E62" s="3">
        <v>11.8</v>
      </c>
      <c r="F62" s="1"/>
      <c r="G62" s="1"/>
      <c r="H62" s="1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3" t="s">
        <v>15</v>
      </c>
      <c r="C63" s="3">
        <v>4.6399999999999997</v>
      </c>
      <c r="D63" s="3">
        <v>0.43</v>
      </c>
      <c r="E63" s="3">
        <v>12.18</v>
      </c>
      <c r="F63" s="1"/>
      <c r="G63" s="1"/>
      <c r="H63" s="1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3" t="s">
        <v>16</v>
      </c>
      <c r="C64" s="3">
        <v>4.72</v>
      </c>
      <c r="D64" s="3">
        <v>0.4</v>
      </c>
      <c r="E64" s="3">
        <v>12.57</v>
      </c>
      <c r="F64" s="1"/>
      <c r="G64" s="1"/>
      <c r="H64" s="1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</row>
    <row r="66" spans="1:15" ht="23.5" x14ac:dyDescent="0.55000000000000004">
      <c r="A66" s="1"/>
      <c r="B66" s="15" t="s">
        <v>20</v>
      </c>
      <c r="C66" s="16"/>
      <c r="D66" s="16"/>
      <c r="E66" s="16"/>
      <c r="F66" s="16"/>
      <c r="G66" s="16"/>
      <c r="H66" s="1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2" t="s">
        <v>1</v>
      </c>
      <c r="C68" s="2" t="s">
        <v>2</v>
      </c>
      <c r="D68" s="2" t="s">
        <v>3</v>
      </c>
      <c r="E68" s="2" t="s">
        <v>4</v>
      </c>
      <c r="F68" s="1"/>
      <c r="G68" s="1"/>
      <c r="H68" s="1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3" t="s">
        <v>5</v>
      </c>
      <c r="C69" s="3">
        <v>11.31</v>
      </c>
      <c r="D69" s="3">
        <v>10.06</v>
      </c>
      <c r="E69" s="3">
        <v>12.65</v>
      </c>
      <c r="F69" s="1"/>
      <c r="G69" s="1"/>
      <c r="H69" s="1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3" t="s">
        <v>6</v>
      </c>
      <c r="C70" s="3">
        <v>11.37</v>
      </c>
      <c r="D70" s="3">
        <v>9.17</v>
      </c>
      <c r="E70" s="3">
        <v>13.86</v>
      </c>
      <c r="F70" s="1"/>
      <c r="G70" s="1"/>
      <c r="H70" s="1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3" t="s">
        <v>7</v>
      </c>
      <c r="C71" s="3">
        <v>11.34</v>
      </c>
      <c r="D71" s="3">
        <v>8.31</v>
      </c>
      <c r="E71" s="3">
        <v>14.97</v>
      </c>
      <c r="F71" s="1"/>
      <c r="G71" s="1"/>
      <c r="H71" s="1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3" t="s">
        <v>8</v>
      </c>
      <c r="C72" s="3">
        <v>11.07</v>
      </c>
      <c r="D72" s="3">
        <v>7.45</v>
      </c>
      <c r="E72" s="3">
        <v>15.6</v>
      </c>
      <c r="F72" s="1"/>
      <c r="G72" s="1"/>
      <c r="H72" s="1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3" t="s">
        <v>9</v>
      </c>
      <c r="C73" s="3">
        <v>10.69</v>
      </c>
      <c r="D73" s="3">
        <v>6.62</v>
      </c>
      <c r="E73" s="3">
        <v>16</v>
      </c>
      <c r="F73" s="1"/>
      <c r="G73" s="1"/>
      <c r="H73" s="1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3" t="s">
        <v>10</v>
      </c>
      <c r="C74" s="3">
        <v>10.55</v>
      </c>
      <c r="D74" s="3">
        <v>6.05</v>
      </c>
      <c r="E74" s="3">
        <v>16.66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3" t="s">
        <v>11</v>
      </c>
      <c r="C75" s="3">
        <v>10.64</v>
      </c>
      <c r="D75" s="3">
        <v>5.68</v>
      </c>
      <c r="E75" s="3">
        <v>17.600000000000001</v>
      </c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3" t="s">
        <v>12</v>
      </c>
      <c r="C76" s="3">
        <v>10.74</v>
      </c>
      <c r="D76" s="3">
        <v>5.35</v>
      </c>
      <c r="E76" s="3">
        <v>18.559999999999999</v>
      </c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3" t="s">
        <v>13</v>
      </c>
      <c r="C77" s="3">
        <v>10.83</v>
      </c>
      <c r="D77" s="3">
        <v>5.03</v>
      </c>
      <c r="E77" s="3">
        <v>19.52</v>
      </c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3" t="s">
        <v>14</v>
      </c>
      <c r="C78" s="3">
        <v>11.22</v>
      </c>
      <c r="D78" s="3">
        <v>4.91</v>
      </c>
      <c r="E78" s="3">
        <v>20.94</v>
      </c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3" t="s">
        <v>15</v>
      </c>
      <c r="C79" s="3">
        <v>11.5</v>
      </c>
      <c r="D79" s="3">
        <v>4.7300000000000004</v>
      </c>
      <c r="E79" s="3">
        <v>22.22</v>
      </c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3" t="s">
        <v>16</v>
      </c>
      <c r="C80" s="3">
        <v>11.61</v>
      </c>
      <c r="D80" s="3">
        <v>4.45</v>
      </c>
      <c r="E80" s="3">
        <v>23.27</v>
      </c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ht="23.5" x14ac:dyDescent="0.55000000000000004">
      <c r="A82" s="1"/>
      <c r="B82" s="15" t="s">
        <v>21</v>
      </c>
      <c r="C82" s="16"/>
      <c r="D82" s="16"/>
      <c r="E82" s="16"/>
      <c r="F82" s="16"/>
      <c r="G82" s="16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2" t="s">
        <v>1</v>
      </c>
      <c r="C84" s="2" t="s">
        <v>2</v>
      </c>
      <c r="D84" s="2" t="s">
        <v>3</v>
      </c>
      <c r="E84" s="2" t="s">
        <v>4</v>
      </c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3" t="s">
        <v>5</v>
      </c>
      <c r="C85" s="3"/>
      <c r="D85" s="3"/>
      <c r="E85" s="3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3" t="s">
        <v>6</v>
      </c>
      <c r="C86" s="3"/>
      <c r="D86" s="3"/>
      <c r="E86" s="3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3" t="s">
        <v>7</v>
      </c>
      <c r="C87" s="3"/>
      <c r="D87" s="3"/>
      <c r="E87" s="3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3" t="s">
        <v>8</v>
      </c>
      <c r="C88" s="3"/>
      <c r="D88" s="3"/>
      <c r="E88" s="3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3" t="s">
        <v>9</v>
      </c>
      <c r="C89" s="3"/>
      <c r="D89" s="3"/>
      <c r="E89" s="3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3" t="s">
        <v>10</v>
      </c>
      <c r="C90" s="3"/>
      <c r="D90" s="3"/>
      <c r="E90" s="3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3" t="s">
        <v>11</v>
      </c>
      <c r="C91" s="3"/>
      <c r="D91" s="3"/>
      <c r="E91" s="3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3" t="s">
        <v>12</v>
      </c>
      <c r="C92" s="3"/>
      <c r="D92" s="3"/>
      <c r="E92" s="3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3" t="s">
        <v>13</v>
      </c>
      <c r="C93" s="3"/>
      <c r="D93" s="3"/>
      <c r="E93" s="3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3" t="s">
        <v>14</v>
      </c>
      <c r="C94" s="3"/>
      <c r="D94" s="3"/>
      <c r="E94" s="3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3" t="s">
        <v>15</v>
      </c>
      <c r="C95" s="3"/>
      <c r="D95" s="3"/>
      <c r="E95" s="3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3" t="s">
        <v>16</v>
      </c>
      <c r="C96" s="3"/>
      <c r="D96" s="3"/>
      <c r="E96" s="3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ht="23.5" x14ac:dyDescent="0.55000000000000004">
      <c r="A98" s="1"/>
      <c r="B98" s="15" t="s">
        <v>22</v>
      </c>
      <c r="C98" s="16"/>
      <c r="D98" s="16"/>
      <c r="E98" s="16"/>
      <c r="F98" s="16"/>
      <c r="G98" s="16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2" t="s">
        <v>1</v>
      </c>
      <c r="C100" s="2" t="s">
        <v>2</v>
      </c>
      <c r="D100" s="2" t="s">
        <v>3</v>
      </c>
      <c r="E100" s="2" t="s">
        <v>4</v>
      </c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3" t="s">
        <v>5</v>
      </c>
      <c r="C101" s="3">
        <v>4.32</v>
      </c>
      <c r="D101" s="3">
        <v>1.23</v>
      </c>
      <c r="E101" s="3">
        <v>9.84</v>
      </c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3" t="s">
        <v>6</v>
      </c>
      <c r="C102" s="3">
        <v>4.42</v>
      </c>
      <c r="D102" s="3">
        <v>0.75</v>
      </c>
      <c r="E102" s="3">
        <v>12.01</v>
      </c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7</v>
      </c>
      <c r="C103" s="3">
        <v>4.53</v>
      </c>
      <c r="D103" s="3">
        <v>0.45</v>
      </c>
      <c r="E103" s="3">
        <v>13.98</v>
      </c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8</v>
      </c>
      <c r="C104" s="3">
        <v>4.55</v>
      </c>
      <c r="D104" s="3">
        <v>0.22</v>
      </c>
      <c r="E104" s="3">
        <v>15.46</v>
      </c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9</v>
      </c>
      <c r="C105" s="3">
        <v>4.66</v>
      </c>
      <c r="D105" s="3">
        <v>0.08</v>
      </c>
      <c r="E105" s="3">
        <v>16.93</v>
      </c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3" t="s">
        <v>10</v>
      </c>
      <c r="C106" s="3">
        <v>4.8</v>
      </c>
      <c r="D106" s="3">
        <v>-0.01</v>
      </c>
      <c r="E106" s="3">
        <v>18.329999999999998</v>
      </c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</v>
      </c>
      <c r="C107" s="3">
        <v>4.9000000000000004</v>
      </c>
      <c r="D107" s="3">
        <v>-0.08</v>
      </c>
      <c r="E107" s="3">
        <v>19.5</v>
      </c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12</v>
      </c>
      <c r="C108" s="3">
        <v>5.03</v>
      </c>
      <c r="D108" s="3">
        <v>-0.12</v>
      </c>
      <c r="E108" s="3">
        <v>20.63</v>
      </c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13</v>
      </c>
      <c r="C109" s="3">
        <v>5.18</v>
      </c>
      <c r="D109" s="3">
        <v>-0.15</v>
      </c>
      <c r="E109" s="3">
        <v>21.73</v>
      </c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</v>
      </c>
      <c r="C110" s="3">
        <v>5.29</v>
      </c>
      <c r="D110" s="3">
        <v>-0.18</v>
      </c>
      <c r="E110" s="3">
        <v>22.62</v>
      </c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15</v>
      </c>
      <c r="C111" s="3">
        <v>5.33</v>
      </c>
      <c r="D111" s="3">
        <v>-0.21</v>
      </c>
      <c r="E111" s="3">
        <v>23.26</v>
      </c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16</v>
      </c>
      <c r="C112" s="3">
        <v>5.32</v>
      </c>
      <c r="D112" s="3">
        <v>-0.25</v>
      </c>
      <c r="E112" s="3">
        <v>23.64</v>
      </c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ht="23.5" x14ac:dyDescent="0.55000000000000004">
      <c r="A114" s="1"/>
      <c r="B114" s="15" t="s">
        <v>23</v>
      </c>
      <c r="C114" s="16"/>
      <c r="D114" s="16"/>
      <c r="E114" s="16"/>
      <c r="F114" s="16"/>
      <c r="G114" s="16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1</v>
      </c>
      <c r="C116" s="2" t="s">
        <v>2</v>
      </c>
      <c r="D116" s="2" t="s">
        <v>3</v>
      </c>
      <c r="E116" s="2" t="s">
        <v>4</v>
      </c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5</v>
      </c>
      <c r="C117" s="3">
        <v>2.75</v>
      </c>
      <c r="D117" s="3">
        <v>1.71</v>
      </c>
      <c r="E117" s="3">
        <v>3.97</v>
      </c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6</v>
      </c>
      <c r="C118" s="3">
        <v>2.83</v>
      </c>
      <c r="D118" s="3">
        <v>1.22</v>
      </c>
      <c r="E118" s="3">
        <v>4.96</v>
      </c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7</v>
      </c>
      <c r="C119" s="3">
        <v>2.89</v>
      </c>
      <c r="D119" s="3">
        <v>0.85</v>
      </c>
      <c r="E119" s="3">
        <v>5.8</v>
      </c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</v>
      </c>
      <c r="C120" s="3">
        <v>2.94</v>
      </c>
      <c r="D120" s="3">
        <v>0.57999999999999996</v>
      </c>
      <c r="E120" s="3">
        <v>6.55</v>
      </c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</v>
      </c>
      <c r="C121" s="3">
        <v>2.98</v>
      </c>
      <c r="D121" s="3">
        <v>0.36</v>
      </c>
      <c r="E121" s="3">
        <v>7.23</v>
      </c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10</v>
      </c>
      <c r="C122" s="3">
        <v>3.03</v>
      </c>
      <c r="D122" s="3">
        <v>0.18</v>
      </c>
      <c r="E122" s="3">
        <v>7.88</v>
      </c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11</v>
      </c>
      <c r="C123" s="3">
        <v>3.08</v>
      </c>
      <c r="D123" s="3">
        <v>0.03</v>
      </c>
      <c r="E123" s="3">
        <v>8.5</v>
      </c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3" t="s">
        <v>12</v>
      </c>
      <c r="C124" s="3">
        <v>3.12</v>
      </c>
      <c r="D124" s="3">
        <v>-0.1</v>
      </c>
      <c r="E124" s="3">
        <v>9.08</v>
      </c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3" t="s">
        <v>13</v>
      </c>
      <c r="C125" s="3">
        <v>3.16</v>
      </c>
      <c r="D125" s="3">
        <v>-0.22</v>
      </c>
      <c r="E125" s="3">
        <v>9.64</v>
      </c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3" t="s">
        <v>14</v>
      </c>
      <c r="C126" s="3">
        <v>3.2</v>
      </c>
      <c r="D126" s="3">
        <v>-0.32</v>
      </c>
      <c r="E126" s="3">
        <v>10.19</v>
      </c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3" t="s">
        <v>15</v>
      </c>
      <c r="C127" s="3">
        <v>3.26</v>
      </c>
      <c r="D127" s="3">
        <v>-0.4</v>
      </c>
      <c r="E127" s="3">
        <v>10.76</v>
      </c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3" t="s">
        <v>16</v>
      </c>
      <c r="C128" s="3">
        <v>3.32</v>
      </c>
      <c r="D128" s="3">
        <v>-0.48</v>
      </c>
      <c r="E128" s="3">
        <v>11.32</v>
      </c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ht="23.5" x14ac:dyDescent="0.55000000000000004">
      <c r="A130" s="1"/>
      <c r="B130" s="15" t="s">
        <v>24</v>
      </c>
      <c r="C130" s="16"/>
      <c r="D130" s="16"/>
      <c r="E130" s="16"/>
      <c r="F130" s="16"/>
      <c r="G130" s="16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2" t="s">
        <v>1</v>
      </c>
      <c r="C132" s="2" t="s">
        <v>2</v>
      </c>
      <c r="D132" s="2" t="s">
        <v>3</v>
      </c>
      <c r="E132" s="2" t="s">
        <v>4</v>
      </c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3" t="s">
        <v>5</v>
      </c>
      <c r="C133" s="3">
        <v>4.4000000000000004</v>
      </c>
      <c r="D133" s="3">
        <v>2.75</v>
      </c>
      <c r="E133" s="3">
        <v>6.54</v>
      </c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3" t="s">
        <v>6</v>
      </c>
      <c r="C134" s="3">
        <v>4.3499999999999996</v>
      </c>
      <c r="D134" s="3">
        <v>2.23</v>
      </c>
      <c r="E134" s="3">
        <v>7.35</v>
      </c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3" t="s">
        <v>7</v>
      </c>
      <c r="C135" s="3">
        <v>4.4400000000000004</v>
      </c>
      <c r="D135" s="3">
        <v>1.87</v>
      </c>
      <c r="E135" s="3">
        <v>8.41</v>
      </c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3" t="s">
        <v>8</v>
      </c>
      <c r="C136" s="3">
        <v>4.42</v>
      </c>
      <c r="D136" s="3">
        <v>1.55</v>
      </c>
      <c r="E136" s="3">
        <v>9.19</v>
      </c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3" t="s">
        <v>9</v>
      </c>
      <c r="C137" s="3">
        <v>4.3600000000000003</v>
      </c>
      <c r="D137" s="3">
        <v>1.27</v>
      </c>
      <c r="E137" s="3">
        <v>9.85</v>
      </c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3" t="s">
        <v>10</v>
      </c>
      <c r="C138" s="3">
        <v>4.3</v>
      </c>
      <c r="D138" s="3">
        <v>1.03</v>
      </c>
      <c r="E138" s="3">
        <v>10.46</v>
      </c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3" t="s">
        <v>11</v>
      </c>
      <c r="C139" s="3">
        <v>4.4000000000000004</v>
      </c>
      <c r="D139" s="3">
        <v>0.9</v>
      </c>
      <c r="E139" s="3">
        <v>11.32</v>
      </c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3" t="s">
        <v>12</v>
      </c>
      <c r="C140" s="3">
        <v>4.45</v>
      </c>
      <c r="D140" s="3">
        <v>0.77</v>
      </c>
      <c r="E140" s="3">
        <v>12.08</v>
      </c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3" t="s">
        <v>13</v>
      </c>
      <c r="C141" s="3">
        <v>4.74</v>
      </c>
      <c r="D141" s="3">
        <v>0.75</v>
      </c>
      <c r="E141" s="3">
        <v>13.29</v>
      </c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3" t="s">
        <v>14</v>
      </c>
      <c r="C142" s="3">
        <v>5.07</v>
      </c>
      <c r="D142" s="3">
        <v>0.75</v>
      </c>
      <c r="E142" s="3">
        <v>14.59</v>
      </c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3" t="s">
        <v>15</v>
      </c>
      <c r="C143" s="3">
        <v>5.14</v>
      </c>
      <c r="D143" s="3">
        <v>0.65</v>
      </c>
      <c r="E143" s="3">
        <v>15.39</v>
      </c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3" t="s">
        <v>16</v>
      </c>
      <c r="C144" s="3">
        <v>5.12</v>
      </c>
      <c r="D144" s="3">
        <v>0.54</v>
      </c>
      <c r="E144" s="3">
        <v>16.010000000000002</v>
      </c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ht="23.5" x14ac:dyDescent="0.55000000000000004">
      <c r="A146" s="1"/>
      <c r="B146" s="15" t="s">
        <v>25</v>
      </c>
      <c r="C146" s="16"/>
      <c r="D146" s="16"/>
      <c r="E146" s="16"/>
      <c r="F146" s="16"/>
      <c r="G146" s="16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" t="s">
        <v>1</v>
      </c>
      <c r="C148" s="2" t="s">
        <v>2</v>
      </c>
      <c r="D148" s="2" t="s">
        <v>3</v>
      </c>
      <c r="E148" s="2" t="s">
        <v>4</v>
      </c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5</v>
      </c>
      <c r="C149" s="3">
        <v>5.9</v>
      </c>
      <c r="D149" s="3">
        <v>5.17</v>
      </c>
      <c r="E149" s="3">
        <v>6.77</v>
      </c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6</v>
      </c>
      <c r="C150" s="3">
        <v>5.88</v>
      </c>
      <c r="D150" s="3">
        <v>4.71</v>
      </c>
      <c r="E150" s="3">
        <v>7.43</v>
      </c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7</v>
      </c>
      <c r="C151" s="3">
        <v>5.72</v>
      </c>
      <c r="D151" s="3">
        <v>4.2699999999999996</v>
      </c>
      <c r="E151" s="3">
        <v>7.81</v>
      </c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8</v>
      </c>
      <c r="C152" s="3">
        <v>5.71</v>
      </c>
      <c r="D152" s="3">
        <v>4.0199999999999996</v>
      </c>
      <c r="E152" s="3">
        <v>8.36</v>
      </c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</v>
      </c>
      <c r="C153" s="3">
        <v>5.68</v>
      </c>
      <c r="D153" s="3">
        <v>3.8</v>
      </c>
      <c r="E153" s="3">
        <v>8.83</v>
      </c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</v>
      </c>
      <c r="C154" s="3">
        <v>5.5</v>
      </c>
      <c r="D154" s="3">
        <v>3.52</v>
      </c>
      <c r="E154" s="3">
        <v>8.98</v>
      </c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</v>
      </c>
      <c r="C155" s="3">
        <v>5.57</v>
      </c>
      <c r="D155" s="3">
        <v>3.41</v>
      </c>
      <c r="E155" s="3">
        <v>9.58</v>
      </c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12</v>
      </c>
      <c r="C156" s="3">
        <v>5.86</v>
      </c>
      <c r="D156" s="3">
        <v>3.45</v>
      </c>
      <c r="E156" s="3">
        <v>10.69</v>
      </c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13</v>
      </c>
      <c r="C157" s="3">
        <v>6.1</v>
      </c>
      <c r="D157" s="3">
        <v>3.45</v>
      </c>
      <c r="E157" s="3">
        <v>11.74</v>
      </c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14</v>
      </c>
      <c r="C158" s="3">
        <v>6.43</v>
      </c>
      <c r="D158" s="3">
        <v>3.51</v>
      </c>
      <c r="E158" s="3">
        <v>13.14</v>
      </c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3" t="s">
        <v>15</v>
      </c>
      <c r="C159" s="3">
        <v>6.65</v>
      </c>
      <c r="D159" s="3">
        <v>3.51</v>
      </c>
      <c r="E159" s="3">
        <v>14.35</v>
      </c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3" t="s">
        <v>16</v>
      </c>
      <c r="C160" s="3">
        <v>6.3</v>
      </c>
      <c r="D160" s="3">
        <v>3.24</v>
      </c>
      <c r="E160" s="3">
        <v>13.96</v>
      </c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ht="23.5" x14ac:dyDescent="0.55000000000000004">
      <c r="A162" s="1"/>
      <c r="B162" s="15" t="s">
        <v>26</v>
      </c>
      <c r="C162" s="16"/>
      <c r="D162" s="16"/>
      <c r="E162" s="16"/>
      <c r="F162" s="16"/>
      <c r="G162" s="16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2" t="s">
        <v>1</v>
      </c>
      <c r="C164" s="2" t="s">
        <v>2</v>
      </c>
      <c r="D164" s="2" t="s">
        <v>3</v>
      </c>
      <c r="E164" s="2" t="s">
        <v>4</v>
      </c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3" t="s">
        <v>5</v>
      </c>
      <c r="C165" s="3">
        <v>4.57</v>
      </c>
      <c r="D165" s="3">
        <v>4.0199999999999996</v>
      </c>
      <c r="E165" s="3">
        <v>5.23</v>
      </c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3" t="s">
        <v>6</v>
      </c>
      <c r="C166" s="3">
        <v>4.57</v>
      </c>
      <c r="D166" s="3">
        <v>3.7</v>
      </c>
      <c r="E166" s="3">
        <v>5.76</v>
      </c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3" t="s">
        <v>7</v>
      </c>
      <c r="C167" s="3">
        <v>4.6900000000000004</v>
      </c>
      <c r="D167" s="3">
        <v>3.58</v>
      </c>
      <c r="E167" s="3">
        <v>6.37</v>
      </c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3" t="s">
        <v>8</v>
      </c>
      <c r="C168" s="3">
        <v>4.74</v>
      </c>
      <c r="D168" s="3">
        <v>3.46</v>
      </c>
      <c r="E168" s="3">
        <v>6.86</v>
      </c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3" t="s">
        <v>9</v>
      </c>
      <c r="C169" s="3">
        <v>4.63</v>
      </c>
      <c r="D169" s="3">
        <v>3.26</v>
      </c>
      <c r="E169" s="3">
        <v>7.03</v>
      </c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3" t="s">
        <v>10</v>
      </c>
      <c r="C170" s="3">
        <v>4.59</v>
      </c>
      <c r="D170" s="3">
        <v>3.12</v>
      </c>
      <c r="E170" s="3">
        <v>7.31</v>
      </c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3" t="s">
        <v>11</v>
      </c>
      <c r="C171" s="3">
        <v>4.67</v>
      </c>
      <c r="D171" s="3">
        <v>3.07</v>
      </c>
      <c r="E171" s="3">
        <v>7.84</v>
      </c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3" t="s">
        <v>12</v>
      </c>
      <c r="C172" s="3">
        <v>4.83</v>
      </c>
      <c r="D172" s="3">
        <v>3.07</v>
      </c>
      <c r="E172" s="3">
        <v>8.59</v>
      </c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3" t="s">
        <v>13</v>
      </c>
      <c r="C173" s="3">
        <v>4.8899999999999997</v>
      </c>
      <c r="D173" s="3">
        <v>3.02</v>
      </c>
      <c r="E173" s="3">
        <v>9.1300000000000008</v>
      </c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3" t="s">
        <v>14</v>
      </c>
      <c r="C174" s="3">
        <v>5.15</v>
      </c>
      <c r="D174" s="3">
        <v>3.07</v>
      </c>
      <c r="E174" s="3">
        <v>10.32</v>
      </c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3" t="s">
        <v>15</v>
      </c>
      <c r="C175" s="3">
        <v>5.26</v>
      </c>
      <c r="D175" s="3">
        <v>3.05</v>
      </c>
      <c r="E175" s="3">
        <v>11.17</v>
      </c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3" t="s">
        <v>16</v>
      </c>
      <c r="C176" s="3">
        <v>5.29</v>
      </c>
      <c r="D176" s="3">
        <v>3</v>
      </c>
      <c r="E176" s="3">
        <v>11.83</v>
      </c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ht="23.5" x14ac:dyDescent="0.55000000000000004">
      <c r="A178" s="1"/>
      <c r="B178" s="15" t="s">
        <v>27</v>
      </c>
      <c r="C178" s="16"/>
      <c r="D178" s="16"/>
      <c r="E178" s="16"/>
      <c r="F178" s="16"/>
      <c r="G178" s="16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2" t="s">
        <v>1</v>
      </c>
      <c r="C180" s="2" t="s">
        <v>2</v>
      </c>
      <c r="D180" s="2" t="s">
        <v>3</v>
      </c>
      <c r="E180" s="2" t="s">
        <v>4</v>
      </c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3" t="s">
        <v>5</v>
      </c>
      <c r="C181" s="3">
        <v>7.52</v>
      </c>
      <c r="D181" s="3">
        <v>5.88</v>
      </c>
      <c r="E181" s="3">
        <v>9.36</v>
      </c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3" t="s">
        <v>6</v>
      </c>
      <c r="C182" s="3">
        <v>7.08</v>
      </c>
      <c r="D182" s="3">
        <v>4.5</v>
      </c>
      <c r="E182" s="3">
        <v>10.3</v>
      </c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3" t="s">
        <v>7</v>
      </c>
      <c r="C183" s="3">
        <v>7.21</v>
      </c>
      <c r="D183" s="3">
        <v>3.92</v>
      </c>
      <c r="E183" s="3">
        <v>11.56</v>
      </c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3" t="s">
        <v>8</v>
      </c>
      <c r="C184" s="3">
        <v>6.95</v>
      </c>
      <c r="D184" s="3">
        <v>3.25</v>
      </c>
      <c r="E184" s="3">
        <v>12.17</v>
      </c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3" t="s">
        <v>9</v>
      </c>
      <c r="C185" s="3">
        <v>7.04</v>
      </c>
      <c r="D185" s="3">
        <v>2.91</v>
      </c>
      <c r="E185" s="3">
        <v>13.13</v>
      </c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3" t="s">
        <v>10</v>
      </c>
      <c r="C186" s="3">
        <v>6.8</v>
      </c>
      <c r="D186" s="3">
        <v>2.4300000000000002</v>
      </c>
      <c r="E186" s="3">
        <v>13.55</v>
      </c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3" t="s">
        <v>11</v>
      </c>
      <c r="C187" s="3">
        <v>6.85</v>
      </c>
      <c r="D187" s="3">
        <v>2.19</v>
      </c>
      <c r="E187" s="3">
        <v>14.34</v>
      </c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3" t="s">
        <v>12</v>
      </c>
      <c r="C188" s="3">
        <v>6.97</v>
      </c>
      <c r="D188" s="3">
        <v>2.0099999999999998</v>
      </c>
      <c r="E188" s="3">
        <v>15.2</v>
      </c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3" t="s">
        <v>13</v>
      </c>
      <c r="C189" s="3">
        <v>6.96</v>
      </c>
      <c r="D189" s="3">
        <v>1.79</v>
      </c>
      <c r="E189" s="3">
        <v>15.85</v>
      </c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3" t="s">
        <v>14</v>
      </c>
      <c r="C190" s="3">
        <v>6.74</v>
      </c>
      <c r="D190" s="3">
        <v>1.49</v>
      </c>
      <c r="E190" s="3">
        <v>16.13</v>
      </c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3" t="s">
        <v>15</v>
      </c>
      <c r="C191" s="3">
        <v>7.28</v>
      </c>
      <c r="D191" s="3">
        <v>1.56</v>
      </c>
      <c r="E191" s="3">
        <v>17.600000000000001</v>
      </c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3" t="s">
        <v>16</v>
      </c>
      <c r="C192" s="3">
        <v>7.38</v>
      </c>
      <c r="D192" s="3">
        <v>1.44</v>
      </c>
      <c r="E192" s="3">
        <v>18.37</v>
      </c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ht="23.5" x14ac:dyDescent="0.55000000000000004">
      <c r="A194" s="1"/>
      <c r="B194" s="15" t="s">
        <v>28</v>
      </c>
      <c r="C194" s="16"/>
      <c r="D194" s="16"/>
      <c r="E194" s="16"/>
      <c r="F194" s="16"/>
      <c r="G194" s="16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2" t="s">
        <v>1</v>
      </c>
      <c r="C196" s="2" t="s">
        <v>2</v>
      </c>
      <c r="D196" s="2" t="s">
        <v>3</v>
      </c>
      <c r="E196" s="2" t="s">
        <v>4</v>
      </c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3" t="s">
        <v>5</v>
      </c>
      <c r="C197" s="3">
        <v>2.21</v>
      </c>
      <c r="D197" s="3">
        <v>1.2</v>
      </c>
      <c r="E197" s="3">
        <v>3.36</v>
      </c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3" t="s">
        <v>6</v>
      </c>
      <c r="C198" s="3">
        <v>2.29</v>
      </c>
      <c r="D198" s="3">
        <v>0.88</v>
      </c>
      <c r="E198" s="3">
        <v>3.96</v>
      </c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3" t="s">
        <v>7</v>
      </c>
      <c r="C199" s="3">
        <v>2.29</v>
      </c>
      <c r="D199" s="3">
        <v>0.59</v>
      </c>
      <c r="E199" s="3">
        <v>4.37</v>
      </c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3" t="s">
        <v>8</v>
      </c>
      <c r="C200" s="3">
        <v>1.96</v>
      </c>
      <c r="D200" s="3">
        <v>0.12</v>
      </c>
      <c r="E200" s="3">
        <v>4.32</v>
      </c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3" t="s">
        <v>9</v>
      </c>
      <c r="C201" s="3">
        <v>1.57</v>
      </c>
      <c r="D201" s="3">
        <v>-0.35</v>
      </c>
      <c r="E201" s="3">
        <v>4.13</v>
      </c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3" t="s">
        <v>10</v>
      </c>
      <c r="C202" s="3">
        <v>1.7</v>
      </c>
      <c r="D202" s="3">
        <v>-0.41</v>
      </c>
      <c r="E202" s="3">
        <v>4.58</v>
      </c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3" t="s">
        <v>11</v>
      </c>
      <c r="C203" s="3">
        <v>1.86</v>
      </c>
      <c r="D203" s="3">
        <v>-0.44</v>
      </c>
      <c r="E203" s="3">
        <v>5.07</v>
      </c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3" t="s">
        <v>12</v>
      </c>
      <c r="C204" s="3">
        <v>2.0699999999999998</v>
      </c>
      <c r="D204" s="3">
        <v>-0.42</v>
      </c>
      <c r="E204" s="3">
        <v>5.61</v>
      </c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3" t="s">
        <v>13</v>
      </c>
      <c r="C205" s="3">
        <v>2.37</v>
      </c>
      <c r="D205" s="3">
        <v>-0.35</v>
      </c>
      <c r="E205" s="3">
        <v>6.27</v>
      </c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3" t="s">
        <v>14</v>
      </c>
      <c r="C206" s="3">
        <v>2.71</v>
      </c>
      <c r="D206" s="3">
        <v>-0.25</v>
      </c>
      <c r="E206" s="3">
        <v>6.98</v>
      </c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3" t="s">
        <v>15</v>
      </c>
      <c r="C207" s="3">
        <v>2.19</v>
      </c>
      <c r="D207" s="3">
        <v>-0.68</v>
      </c>
      <c r="E207" s="3">
        <v>6.5</v>
      </c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3" t="s">
        <v>16</v>
      </c>
      <c r="C208" s="3">
        <v>1.58</v>
      </c>
      <c r="D208" s="3">
        <v>-1.1299999999999999</v>
      </c>
      <c r="E208" s="3">
        <v>5.83</v>
      </c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ht="23.5" x14ac:dyDescent="0.55000000000000004">
      <c r="A210" s="1"/>
      <c r="B210" s="15" t="s">
        <v>29</v>
      </c>
      <c r="C210" s="16"/>
      <c r="D210" s="16"/>
      <c r="E210" s="16"/>
      <c r="F210" s="16"/>
      <c r="G210" s="16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2" t="s">
        <v>1</v>
      </c>
      <c r="C212" s="2" t="s">
        <v>2</v>
      </c>
      <c r="D212" s="2" t="s">
        <v>3</v>
      </c>
      <c r="E212" s="2" t="s">
        <v>4</v>
      </c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3" t="s">
        <v>5</v>
      </c>
      <c r="C213" s="3">
        <v>5.82</v>
      </c>
      <c r="D213" s="3">
        <v>0.33</v>
      </c>
      <c r="E213" s="3">
        <v>32.799999999999997</v>
      </c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3" t="s">
        <v>6</v>
      </c>
      <c r="C214" s="3">
        <v>5.71</v>
      </c>
      <c r="D214" s="3">
        <v>0.06</v>
      </c>
      <c r="E214" s="3">
        <v>39.520000000000003</v>
      </c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3" t="s">
        <v>7</v>
      </c>
      <c r="C215" s="3">
        <v>5.54</v>
      </c>
      <c r="D215" s="3">
        <v>-0.02</v>
      </c>
      <c r="E215" s="3">
        <v>40.39</v>
      </c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3" t="s">
        <v>8</v>
      </c>
      <c r="C216" s="3">
        <v>5.38</v>
      </c>
      <c r="D216" s="3">
        <v>-0.08</v>
      </c>
      <c r="E216" s="3">
        <v>40.9</v>
      </c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3" t="s">
        <v>9</v>
      </c>
      <c r="C217" s="3">
        <v>5.23</v>
      </c>
      <c r="D217" s="3">
        <v>-0.14000000000000001</v>
      </c>
      <c r="E217" s="3">
        <v>41.32</v>
      </c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3" t="s">
        <v>10</v>
      </c>
      <c r="C218" s="3">
        <v>5.09</v>
      </c>
      <c r="D218" s="3">
        <v>-0.18</v>
      </c>
      <c r="E218" s="3">
        <v>41.62</v>
      </c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3" t="s">
        <v>11</v>
      </c>
      <c r="C219" s="3">
        <v>4.9800000000000004</v>
      </c>
      <c r="D219" s="3">
        <v>-0.22</v>
      </c>
      <c r="E219" s="3">
        <v>41.89</v>
      </c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3" t="s">
        <v>12</v>
      </c>
      <c r="C220" s="3">
        <v>4.87</v>
      </c>
      <c r="D220" s="3">
        <v>-0.26</v>
      </c>
      <c r="E220" s="3">
        <v>42.12</v>
      </c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3" t="s">
        <v>13</v>
      </c>
      <c r="C221" s="3">
        <v>4.7699999999999996</v>
      </c>
      <c r="D221" s="3">
        <v>-0.28999999999999998</v>
      </c>
      <c r="E221" s="3">
        <v>42.21</v>
      </c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3" t="s">
        <v>14</v>
      </c>
      <c r="C222" s="3">
        <v>4.7</v>
      </c>
      <c r="D222" s="3">
        <v>-0.31</v>
      </c>
      <c r="E222" s="3">
        <v>42.45</v>
      </c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3" t="s">
        <v>15</v>
      </c>
      <c r="C223" s="3">
        <v>4.63</v>
      </c>
      <c r="D223" s="3">
        <v>-0.33</v>
      </c>
      <c r="E223" s="3">
        <v>42.57</v>
      </c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3" t="s">
        <v>16</v>
      </c>
      <c r="C224" s="3">
        <v>4.55</v>
      </c>
      <c r="D224" s="3">
        <v>-0.35</v>
      </c>
      <c r="E224" s="3">
        <v>42.55</v>
      </c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ht="23.5" x14ac:dyDescent="0.55000000000000004">
      <c r="A226" s="1"/>
      <c r="B226" s="15" t="s">
        <v>30</v>
      </c>
      <c r="C226" s="16"/>
      <c r="D226" s="16"/>
      <c r="E226" s="16"/>
      <c r="F226" s="16"/>
      <c r="G226" s="16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2" t="s">
        <v>1</v>
      </c>
      <c r="C228" s="2" t="s">
        <v>2</v>
      </c>
      <c r="D228" s="2" t="s">
        <v>3</v>
      </c>
      <c r="E228" s="2" t="s">
        <v>4</v>
      </c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3" t="s">
        <v>5</v>
      </c>
      <c r="C229" s="3">
        <v>3.13</v>
      </c>
      <c r="D229" s="3">
        <v>0.93</v>
      </c>
      <c r="E229" s="3">
        <v>6.08</v>
      </c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3" t="s">
        <v>6</v>
      </c>
      <c r="C230" s="3">
        <v>3.31</v>
      </c>
      <c r="D230" s="3">
        <v>0.4</v>
      </c>
      <c r="E230" s="3">
        <v>7.68</v>
      </c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3" t="s">
        <v>7</v>
      </c>
      <c r="C231" s="3">
        <v>3.24</v>
      </c>
      <c r="D231" s="3">
        <v>-0.11</v>
      </c>
      <c r="E231" s="3">
        <v>8.73</v>
      </c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3" t="s">
        <v>8</v>
      </c>
      <c r="C232" s="3">
        <v>3.36</v>
      </c>
      <c r="D232" s="3">
        <v>-0.41</v>
      </c>
      <c r="E232" s="3">
        <v>9.9700000000000006</v>
      </c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3" t="s">
        <v>9</v>
      </c>
      <c r="C233" s="3">
        <v>3.26</v>
      </c>
      <c r="D233" s="3">
        <v>-0.75</v>
      </c>
      <c r="E233" s="3">
        <v>10.79</v>
      </c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3" t="s">
        <v>10</v>
      </c>
      <c r="C234" s="3">
        <v>3.4</v>
      </c>
      <c r="D234" s="3">
        <v>-0.93</v>
      </c>
      <c r="E234" s="3">
        <v>11.99</v>
      </c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3" t="s">
        <v>11</v>
      </c>
      <c r="C235" s="3">
        <v>3.46</v>
      </c>
      <c r="D235" s="3">
        <v>-1.1100000000000001</v>
      </c>
      <c r="E235" s="3">
        <v>13.01</v>
      </c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3" t="s">
        <v>12</v>
      </c>
      <c r="C236" s="3">
        <v>3.69</v>
      </c>
      <c r="D236" s="3">
        <v>-1.21</v>
      </c>
      <c r="E236" s="3">
        <v>14.35</v>
      </c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3" t="s">
        <v>13</v>
      </c>
      <c r="C237" s="3">
        <v>3.76</v>
      </c>
      <c r="D237" s="3">
        <v>-1.35</v>
      </c>
      <c r="E237" s="3">
        <v>15.38</v>
      </c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3" t="s">
        <v>14</v>
      </c>
      <c r="C238" s="3">
        <v>4.05</v>
      </c>
      <c r="D238" s="3">
        <v>-1.4</v>
      </c>
      <c r="E238" s="3">
        <v>16.87</v>
      </c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3" t="s">
        <v>15</v>
      </c>
      <c r="C239" s="3">
        <v>4.37</v>
      </c>
      <c r="D239" s="3">
        <v>-1.43</v>
      </c>
      <c r="E239" s="3">
        <v>18.420000000000002</v>
      </c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3" t="s">
        <v>16</v>
      </c>
      <c r="C240" s="3">
        <v>4.67</v>
      </c>
      <c r="D240" s="3">
        <v>-1.47</v>
      </c>
      <c r="E240" s="3">
        <v>19.98</v>
      </c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ht="23.5" x14ac:dyDescent="0.55000000000000004">
      <c r="A242" s="1"/>
      <c r="B242" s="15" t="s">
        <v>31</v>
      </c>
      <c r="C242" s="16"/>
      <c r="D242" s="16"/>
      <c r="E242" s="16"/>
      <c r="F242" s="16"/>
      <c r="G242" s="16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2" t="s">
        <v>1</v>
      </c>
      <c r="C244" s="2" t="s">
        <v>2</v>
      </c>
      <c r="D244" s="2" t="s">
        <v>3</v>
      </c>
      <c r="E244" s="2" t="s">
        <v>4</v>
      </c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3" t="s">
        <v>5</v>
      </c>
      <c r="C245" s="3">
        <v>3.08</v>
      </c>
      <c r="D245" s="3">
        <v>1.05</v>
      </c>
      <c r="E245" s="3">
        <v>5.85</v>
      </c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3" t="s">
        <v>6</v>
      </c>
      <c r="C246" s="3">
        <v>3.02</v>
      </c>
      <c r="D246" s="3">
        <v>0.36</v>
      </c>
      <c r="E246" s="3">
        <v>7.16</v>
      </c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3" t="s">
        <v>7</v>
      </c>
      <c r="C247" s="3">
        <v>2.98</v>
      </c>
      <c r="D247" s="3">
        <v>-0.09</v>
      </c>
      <c r="E247" s="3">
        <v>8.27</v>
      </c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3" t="s">
        <v>8</v>
      </c>
      <c r="C248" s="3">
        <v>2.97</v>
      </c>
      <c r="D248" s="3">
        <v>-0.42</v>
      </c>
      <c r="E248" s="3">
        <v>9.31</v>
      </c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3" t="s">
        <v>9</v>
      </c>
      <c r="C249" s="3">
        <v>2.98</v>
      </c>
      <c r="D249" s="3">
        <v>-0.67</v>
      </c>
      <c r="E249" s="3">
        <v>10.32</v>
      </c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3" t="s">
        <v>10</v>
      </c>
      <c r="C250" s="3">
        <v>2.97</v>
      </c>
      <c r="D250" s="3">
        <v>-0.88</v>
      </c>
      <c r="E250" s="3">
        <v>11.26</v>
      </c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3" t="s">
        <v>11</v>
      </c>
      <c r="C251" s="3">
        <v>3.12</v>
      </c>
      <c r="D251" s="3">
        <v>-0.99</v>
      </c>
      <c r="E251" s="3">
        <v>12.48</v>
      </c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3" t="s">
        <v>12</v>
      </c>
      <c r="C252" s="3">
        <v>3.27</v>
      </c>
      <c r="D252" s="3">
        <v>-1.1000000000000001</v>
      </c>
      <c r="E252" s="3">
        <v>13.7</v>
      </c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3" t="s">
        <v>13</v>
      </c>
      <c r="C253" s="3">
        <v>3.49</v>
      </c>
      <c r="D253" s="3">
        <v>-1.1599999999999999</v>
      </c>
      <c r="E253" s="3">
        <v>15.09</v>
      </c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3" t="s">
        <v>14</v>
      </c>
      <c r="C254" s="3">
        <v>3.65</v>
      </c>
      <c r="D254" s="3">
        <v>-1.24</v>
      </c>
      <c r="E254" s="3">
        <v>16.350000000000001</v>
      </c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3" t="s">
        <v>15</v>
      </c>
      <c r="C255" s="3">
        <v>3.8</v>
      </c>
      <c r="D255" s="3">
        <v>-1.31</v>
      </c>
      <c r="E255" s="3">
        <v>17.579999999999998</v>
      </c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3" t="s">
        <v>16</v>
      </c>
      <c r="C256" s="3">
        <v>3.85</v>
      </c>
      <c r="D256" s="3">
        <v>-1.39</v>
      </c>
      <c r="E256" s="3">
        <v>18.59</v>
      </c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ht="23.5" x14ac:dyDescent="0.55000000000000004">
      <c r="A258" s="1"/>
      <c r="B258" s="15" t="s">
        <v>32</v>
      </c>
      <c r="C258" s="16"/>
      <c r="D258" s="16"/>
      <c r="E258" s="16"/>
      <c r="F258" s="16"/>
      <c r="G258" s="16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2" t="s">
        <v>1</v>
      </c>
      <c r="C260" s="2" t="s">
        <v>2</v>
      </c>
      <c r="D260" s="2" t="s">
        <v>3</v>
      </c>
      <c r="E260" s="2" t="s">
        <v>4</v>
      </c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3" t="s">
        <v>5</v>
      </c>
      <c r="C261" s="3">
        <v>4.05</v>
      </c>
      <c r="D261" s="3">
        <v>0.74</v>
      </c>
      <c r="E261" s="3">
        <v>8.36</v>
      </c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3" t="s">
        <v>6</v>
      </c>
      <c r="C262" s="3">
        <v>4.4400000000000004</v>
      </c>
      <c r="D262" s="3">
        <v>-0.78</v>
      </c>
      <c r="E262" s="3">
        <v>12.52</v>
      </c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3" t="s">
        <v>7</v>
      </c>
      <c r="C263" s="3">
        <v>4.8</v>
      </c>
      <c r="D263" s="3">
        <v>-1.62</v>
      </c>
      <c r="E263" s="3">
        <v>15.98</v>
      </c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3" t="s">
        <v>8</v>
      </c>
      <c r="C264" s="3">
        <v>5.0599999999999996</v>
      </c>
      <c r="D264" s="3">
        <v>-2.25</v>
      </c>
      <c r="E264" s="3">
        <v>18.989999999999998</v>
      </c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3" t="s">
        <v>9</v>
      </c>
      <c r="C265" s="3">
        <v>5.34</v>
      </c>
      <c r="D265" s="3">
        <v>-2.71</v>
      </c>
      <c r="E265" s="3">
        <v>21.91</v>
      </c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3" t="s">
        <v>10</v>
      </c>
      <c r="C266" s="3">
        <v>5.64</v>
      </c>
      <c r="D266" s="3">
        <v>-3.07</v>
      </c>
      <c r="E266" s="3">
        <v>24.75</v>
      </c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3" t="s">
        <v>11</v>
      </c>
      <c r="C267" s="3">
        <v>5.9</v>
      </c>
      <c r="D267" s="3">
        <v>-3.38</v>
      </c>
      <c r="E267" s="3">
        <v>27.44</v>
      </c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3" t="s">
        <v>12</v>
      </c>
      <c r="C268" s="3">
        <v>6.07</v>
      </c>
      <c r="D268" s="3">
        <v>-3.66</v>
      </c>
      <c r="E268" s="3">
        <v>29.9</v>
      </c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3" t="s">
        <v>13</v>
      </c>
      <c r="C269" s="3">
        <v>6.44</v>
      </c>
      <c r="D269" s="3">
        <v>-3.83</v>
      </c>
      <c r="E269" s="3">
        <v>32.75</v>
      </c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3" t="s">
        <v>14</v>
      </c>
      <c r="C270" s="3">
        <v>7.01</v>
      </c>
      <c r="D270" s="3">
        <v>-3.92</v>
      </c>
      <c r="E270" s="3">
        <v>36.049999999999997</v>
      </c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3" t="s">
        <v>15</v>
      </c>
      <c r="C271" s="3">
        <v>7.62</v>
      </c>
      <c r="D271" s="3">
        <v>-3.98</v>
      </c>
      <c r="E271" s="3">
        <v>39.479999999999997</v>
      </c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3" t="s">
        <v>16</v>
      </c>
      <c r="C272" s="3">
        <v>8.11</v>
      </c>
      <c r="D272" s="3">
        <v>-4.0599999999999996</v>
      </c>
      <c r="E272" s="3">
        <v>42.6</v>
      </c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17">
    <mergeCell ref="B2:G2"/>
    <mergeCell ref="B34:G34"/>
    <mergeCell ref="B178:G178"/>
    <mergeCell ref="B194:G194"/>
    <mergeCell ref="B66:G66"/>
    <mergeCell ref="B98:G98"/>
    <mergeCell ref="B114:G114"/>
    <mergeCell ref="B146:G146"/>
    <mergeCell ref="B210:G210"/>
    <mergeCell ref="B226:G226"/>
    <mergeCell ref="B258:G258"/>
    <mergeCell ref="B50:G50"/>
    <mergeCell ref="B18:G18"/>
    <mergeCell ref="B242:G242"/>
    <mergeCell ref="B162:G162"/>
    <mergeCell ref="B82:G82"/>
    <mergeCell ref="B130:G130"/>
  </mergeCells>
  <pageMargins left="0.75" right="0.75" top="1" bottom="1" header="0.5" footer="0.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7CE"/>
  </sheetPr>
  <dimension ref="A1:O300"/>
  <sheetViews>
    <sheetView topLeftCell="A54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121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122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5.0199999999999996</v>
      </c>
      <c r="D9" s="7">
        <v>4.4000000000000004</v>
      </c>
      <c r="E9" s="7">
        <v>5.73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5.28</v>
      </c>
      <c r="D10" s="7">
        <v>4.1100000000000003</v>
      </c>
      <c r="E10" s="7">
        <v>6.82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5.45</v>
      </c>
      <c r="D11" s="7">
        <v>3.79</v>
      </c>
      <c r="E11" s="7">
        <v>7.91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5.56</v>
      </c>
      <c r="D12" s="7">
        <v>3.48</v>
      </c>
      <c r="E12" s="7">
        <v>9.02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5.62</v>
      </c>
      <c r="D13" s="7">
        <v>3.2</v>
      </c>
      <c r="E13" s="7">
        <v>10.119999999999999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5.66</v>
      </c>
      <c r="D14" s="7">
        <v>2.95</v>
      </c>
      <c r="E14" s="7">
        <v>11.21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5.64</v>
      </c>
      <c r="D15" s="7">
        <v>2.71</v>
      </c>
      <c r="E15" s="7">
        <v>12.21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5.62</v>
      </c>
      <c r="D16" s="7">
        <v>2.5</v>
      </c>
      <c r="E16" s="7">
        <v>13.25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5.61</v>
      </c>
      <c r="D17" s="7">
        <v>2.33</v>
      </c>
      <c r="E17" s="7">
        <v>14.32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5.56</v>
      </c>
      <c r="D18" s="7">
        <v>2.16</v>
      </c>
      <c r="E18" s="7">
        <v>15.3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5.61</v>
      </c>
      <c r="D19" s="7">
        <v>2.04</v>
      </c>
      <c r="E19" s="7">
        <v>16.62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5.64</v>
      </c>
      <c r="D20" s="7">
        <v>1.93</v>
      </c>
      <c r="E20" s="7">
        <v>17.93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123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124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125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8.01</v>
      </c>
      <c r="D62" s="7">
        <v>7.17</v>
      </c>
      <c r="E62" s="5">
        <f>100 * (ABS((C62-D62)/D62))</f>
        <v>11.715481171548117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7.6</v>
      </c>
      <c r="D63" s="7">
        <v>6.47</v>
      </c>
      <c r="E63" s="5">
        <f t="shared" ref="E63:E73" si="0">100 * (ABS((C63-D63)/D63))</f>
        <v>17.465224111282843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7.35</v>
      </c>
      <c r="D64" s="7">
        <v>5.9</v>
      </c>
      <c r="E64" s="5">
        <f t="shared" si="0"/>
        <v>24.576271186440664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7.18</v>
      </c>
      <c r="D65" s="7">
        <v>5.79</v>
      </c>
      <c r="E65" s="5">
        <f t="shared" si="0"/>
        <v>24.006908462867006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7.1</v>
      </c>
      <c r="D66" s="7">
        <v>5.77</v>
      </c>
      <c r="E66" s="5">
        <f t="shared" si="0"/>
        <v>23.050259965337958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7.04</v>
      </c>
      <c r="D67" s="7">
        <v>5.6</v>
      </c>
      <c r="E67" s="5">
        <f t="shared" si="0"/>
        <v>25.714285714285722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7.03</v>
      </c>
      <c r="D68" s="7">
        <v>4.6500000000000004</v>
      </c>
      <c r="E68" s="5">
        <f t="shared" si="0"/>
        <v>51.182795698924721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7.02</v>
      </c>
      <c r="D69" s="7">
        <v>4.18</v>
      </c>
      <c r="E69" s="5">
        <f t="shared" si="0"/>
        <v>67.942583732057415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6.99</v>
      </c>
      <c r="D70" s="7">
        <v>3.94</v>
      </c>
      <c r="E70" s="5">
        <f t="shared" si="0"/>
        <v>77.411167512690355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6.98</v>
      </c>
      <c r="D71" s="7">
        <v>3.16</v>
      </c>
      <c r="E71" s="5">
        <f t="shared" si="0"/>
        <v>120.88607594936708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6.91</v>
      </c>
      <c r="D72" s="7">
        <v>3.99</v>
      </c>
      <c r="E72" s="5">
        <f t="shared" si="0"/>
        <v>73.182957393483704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6.85</v>
      </c>
      <c r="D73" s="7">
        <v>4.6100000000000003</v>
      </c>
      <c r="E73" s="5">
        <f t="shared" si="0"/>
        <v>48.590021691973952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47.143669382521615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126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127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128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111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112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72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74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75</v>
      </c>
      <c r="C112" s="2" t="s">
        <v>76</v>
      </c>
      <c r="D112" s="2" t="s">
        <v>77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78</v>
      </c>
      <c r="C113" s="11" t="s">
        <v>129</v>
      </c>
      <c r="D113" s="3" t="s">
        <v>80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81</v>
      </c>
      <c r="C114" s="12" t="s">
        <v>82</v>
      </c>
      <c r="D114" s="3" t="s">
        <v>83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84</v>
      </c>
      <c r="C115" s="12" t="s">
        <v>82</v>
      </c>
      <c r="D115" s="3" t="s">
        <v>85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86</v>
      </c>
      <c r="C116" s="13" t="s">
        <v>130</v>
      </c>
      <c r="D116" s="3" t="s">
        <v>88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2" t="s">
        <v>131</v>
      </c>
      <c r="D117" s="3" t="s">
        <v>91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9" t="s">
        <v>92</v>
      </c>
      <c r="C147" s="20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93</v>
      </c>
      <c r="C148" s="3" t="s">
        <v>119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95</v>
      </c>
      <c r="C149" s="3" t="s">
        <v>132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97</v>
      </c>
      <c r="C150" s="12" t="s">
        <v>98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99</v>
      </c>
      <c r="C151" s="12" t="s">
        <v>100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101</v>
      </c>
      <c r="C152" s="12" t="s">
        <v>102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7CE"/>
  </sheetPr>
  <dimension ref="A1:O300"/>
  <sheetViews>
    <sheetView topLeftCell="C42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21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162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163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/>
      <c r="D9" s="7"/>
      <c r="E9" s="7"/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/>
      <c r="D10" s="7"/>
      <c r="E10" s="7"/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/>
      <c r="D11" s="7"/>
      <c r="E11" s="7"/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/>
      <c r="D12" s="7"/>
      <c r="E12" s="7"/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/>
      <c r="D13" s="7"/>
      <c r="E13" s="7"/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/>
      <c r="D14" s="7"/>
      <c r="E14" s="7"/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/>
      <c r="D15" s="7"/>
      <c r="E15" s="7"/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/>
      <c r="D16" s="7"/>
      <c r="E16" s="7"/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/>
      <c r="D17" s="7"/>
      <c r="E17" s="7"/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/>
      <c r="D18" s="7"/>
      <c r="E18" s="7"/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/>
      <c r="D19" s="7"/>
      <c r="E19" s="7"/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/>
      <c r="D20" s="7"/>
      <c r="E20" s="7"/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164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165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166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12.26</v>
      </c>
      <c r="D62" s="7">
        <v>10.37</v>
      </c>
      <c r="E62" s="5">
        <f>100 * (ABS((C62-D62)/D62))</f>
        <v>18.225650916104151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12.56</v>
      </c>
      <c r="D63" s="7">
        <v>8.99</v>
      </c>
      <c r="E63" s="5">
        <f t="shared" ref="E63:E73" si="0">100 * (ABS((C63-D63)/D63))</f>
        <v>39.710789766407125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12.69</v>
      </c>
      <c r="D64" s="7">
        <v>8.26</v>
      </c>
      <c r="E64" s="5">
        <f t="shared" si="0"/>
        <v>53.631961259079894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13.03</v>
      </c>
      <c r="D65" s="7">
        <v>7.88</v>
      </c>
      <c r="E65" s="5">
        <f t="shared" si="0"/>
        <v>65.355329949238566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13.66</v>
      </c>
      <c r="D66" s="7">
        <v>7.65</v>
      </c>
      <c r="E66" s="5">
        <f t="shared" si="0"/>
        <v>78.562091503267979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13.48</v>
      </c>
      <c r="D67" s="7">
        <v>5.58</v>
      </c>
      <c r="E67" s="5">
        <f t="shared" si="0"/>
        <v>141.57706093189967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13.31</v>
      </c>
      <c r="D68" s="7">
        <v>4.42</v>
      </c>
      <c r="E68" s="5">
        <f t="shared" si="0"/>
        <v>201.13122171945702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12.06</v>
      </c>
      <c r="D69" s="7">
        <v>2.44</v>
      </c>
      <c r="E69" s="5">
        <f t="shared" si="0"/>
        <v>394.2622950819673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11.39</v>
      </c>
      <c r="D70" s="7">
        <v>0.88</v>
      </c>
      <c r="E70" s="5">
        <f t="shared" si="0"/>
        <v>1194.3181818181818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10.62</v>
      </c>
      <c r="D71" s="7">
        <v>-1.04</v>
      </c>
      <c r="E71" s="5">
        <f t="shared" si="0"/>
        <v>1121.1538461538462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10.69</v>
      </c>
      <c r="D72" s="7">
        <v>-2.29</v>
      </c>
      <c r="E72" s="5">
        <f t="shared" si="0"/>
        <v>566.81222707423581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10.63</v>
      </c>
      <c r="D73" s="7">
        <v>-3.28</v>
      </c>
      <c r="E73" s="5">
        <f t="shared" si="0"/>
        <v>424.08536585365857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358.23550183561201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167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168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169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111</v>
      </c>
      <c r="C107" s="12" t="s">
        <v>170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112</v>
      </c>
      <c r="C109" s="12" t="s">
        <v>171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113</v>
      </c>
      <c r="C110" s="12" t="s">
        <v>172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71</v>
      </c>
      <c r="C111" s="12" t="s">
        <v>173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174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175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74</v>
      </c>
      <c r="C114" s="11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75</v>
      </c>
      <c r="C115" s="2" t="s">
        <v>76</v>
      </c>
      <c r="D115" s="2" t="s">
        <v>77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78</v>
      </c>
      <c r="C116" s="11" t="s">
        <v>176</v>
      </c>
      <c r="D116" s="3" t="s">
        <v>80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81</v>
      </c>
      <c r="C117" s="12" t="s">
        <v>82</v>
      </c>
      <c r="D117" s="3" t="s">
        <v>83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84</v>
      </c>
      <c r="C118" s="12" t="s">
        <v>82</v>
      </c>
      <c r="D118" s="3" t="s">
        <v>85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86</v>
      </c>
      <c r="C119" s="13" t="s">
        <v>177</v>
      </c>
      <c r="D119" s="3" t="s">
        <v>117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89</v>
      </c>
      <c r="C120" s="12" t="s">
        <v>178</v>
      </c>
      <c r="D120" s="3" t="s">
        <v>91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9" t="s">
        <v>92</v>
      </c>
      <c r="C150" s="20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93</v>
      </c>
      <c r="C151" s="3" t="s">
        <v>179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95</v>
      </c>
      <c r="C152" s="3" t="s">
        <v>94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97</v>
      </c>
      <c r="C153" s="11" t="s">
        <v>100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99</v>
      </c>
      <c r="C154" s="11" t="s">
        <v>102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101</v>
      </c>
      <c r="C155" s="12" t="s">
        <v>102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C7CE"/>
  </sheetPr>
  <dimension ref="A1:O300"/>
  <sheetViews>
    <sheetView topLeftCell="B54" workbookViewId="0">
      <selection activeCell="B63" sqref="B63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22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121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133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4.32</v>
      </c>
      <c r="D9" s="7">
        <v>1.23</v>
      </c>
      <c r="E9" s="7">
        <v>9.84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4.42</v>
      </c>
      <c r="D10" s="7">
        <v>0.75</v>
      </c>
      <c r="E10" s="7">
        <v>12.01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4.53</v>
      </c>
      <c r="D11" s="7">
        <v>0.45</v>
      </c>
      <c r="E11" s="7">
        <v>13.98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4.55</v>
      </c>
      <c r="D12" s="7">
        <v>0.22</v>
      </c>
      <c r="E12" s="7">
        <v>15.46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4.66</v>
      </c>
      <c r="D13" s="7">
        <v>0.08</v>
      </c>
      <c r="E13" s="7">
        <v>16.93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4.8</v>
      </c>
      <c r="D14" s="7">
        <v>-0.01</v>
      </c>
      <c r="E14" s="7">
        <v>18.329999999999998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4.9000000000000004</v>
      </c>
      <c r="D15" s="7">
        <v>-0.08</v>
      </c>
      <c r="E15" s="7">
        <v>19.5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5.03</v>
      </c>
      <c r="D16" s="7">
        <v>-0.12</v>
      </c>
      <c r="E16" s="7">
        <v>20.63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5.18</v>
      </c>
      <c r="D17" s="7">
        <v>-0.15</v>
      </c>
      <c r="E17" s="7">
        <v>21.73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5.29</v>
      </c>
      <c r="D18" s="7">
        <v>-0.18</v>
      </c>
      <c r="E18" s="7">
        <v>22.62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5.33</v>
      </c>
      <c r="D19" s="7">
        <v>-0.21</v>
      </c>
      <c r="E19" s="7">
        <v>23.26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5.32</v>
      </c>
      <c r="D20" s="7">
        <v>-0.25</v>
      </c>
      <c r="E20" s="7">
        <v>23.64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180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181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182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8.56</v>
      </c>
      <c r="D62" s="7">
        <v>8.6300000000000008</v>
      </c>
      <c r="E62" s="5">
        <f>100 * (ABS((C62-D62)/D62))</f>
        <v>0.81112398609502057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8.2899999999999991</v>
      </c>
      <c r="D63" s="7">
        <v>8.24</v>
      </c>
      <c r="E63" s="5">
        <f t="shared" ref="E63:E73" si="0">100 * (ABS((C63-D63)/D63))</f>
        <v>0.60679611650484144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7.96</v>
      </c>
      <c r="D64" s="7">
        <v>7.58</v>
      </c>
      <c r="E64" s="5">
        <f t="shared" si="0"/>
        <v>5.0131926121372015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7.69</v>
      </c>
      <c r="D65" s="7">
        <v>7.83</v>
      </c>
      <c r="E65" s="5">
        <f t="shared" si="0"/>
        <v>1.7879948914431631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7.44</v>
      </c>
      <c r="D66" s="7">
        <v>7.24</v>
      </c>
      <c r="E66" s="5">
        <f t="shared" si="0"/>
        <v>2.7624309392265216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7.21</v>
      </c>
      <c r="D67" s="7">
        <v>6.38</v>
      </c>
      <c r="E67" s="5">
        <f t="shared" si="0"/>
        <v>13.009404388714735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7.03</v>
      </c>
      <c r="D68" s="7">
        <v>5.9</v>
      </c>
      <c r="E68" s="5">
        <f t="shared" si="0"/>
        <v>19.152542372881353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6.79</v>
      </c>
      <c r="D69" s="7">
        <v>5.15</v>
      </c>
      <c r="E69" s="5">
        <f t="shared" si="0"/>
        <v>31.84466019417475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6.67</v>
      </c>
      <c r="D70" s="7">
        <v>4.43</v>
      </c>
      <c r="E70" s="5">
        <f t="shared" si="0"/>
        <v>50.564334085778782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6.55</v>
      </c>
      <c r="D71" s="7">
        <v>4</v>
      </c>
      <c r="E71" s="5">
        <f t="shared" si="0"/>
        <v>63.749999999999993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6.46</v>
      </c>
      <c r="D72" s="7">
        <v>3.95</v>
      </c>
      <c r="E72" s="5">
        <f t="shared" si="0"/>
        <v>63.544303797468352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6.43</v>
      </c>
      <c r="D73" s="7">
        <v>4.2699999999999996</v>
      </c>
      <c r="E73" s="5">
        <f t="shared" si="0"/>
        <v>50.585480093676829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25.286021956508463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126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137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138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111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112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72</v>
      </c>
      <c r="C110" s="11" t="s">
        <v>183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74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75</v>
      </c>
      <c r="C112" s="2" t="s">
        <v>76</v>
      </c>
      <c r="D112" s="2" t="s">
        <v>77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78</v>
      </c>
      <c r="C113" s="11" t="s">
        <v>184</v>
      </c>
      <c r="D113" s="3" t="s">
        <v>80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81</v>
      </c>
      <c r="C114" s="12" t="s">
        <v>82</v>
      </c>
      <c r="D114" s="3" t="s">
        <v>83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84</v>
      </c>
      <c r="C115" s="12" t="s">
        <v>82</v>
      </c>
      <c r="D115" s="3" t="s">
        <v>85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86</v>
      </c>
      <c r="C116" s="13" t="s">
        <v>185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2" t="s">
        <v>186</v>
      </c>
      <c r="D117" s="3" t="s">
        <v>91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9" t="s">
        <v>92</v>
      </c>
      <c r="C147" s="20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93</v>
      </c>
      <c r="C148" s="3" t="s">
        <v>187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95</v>
      </c>
      <c r="C149" s="3" t="s">
        <v>188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97</v>
      </c>
      <c r="C150" s="12" t="s">
        <v>189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99</v>
      </c>
      <c r="C151" s="12" t="s">
        <v>100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101</v>
      </c>
      <c r="C152" s="12" t="s">
        <v>102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FFC7CE"/>
  </sheetPr>
  <dimension ref="A1:O300"/>
  <sheetViews>
    <sheetView topLeftCell="D42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23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121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190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2.75</v>
      </c>
      <c r="D9" s="7">
        <v>1.71</v>
      </c>
      <c r="E9" s="7">
        <v>3.97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2.83</v>
      </c>
      <c r="D10" s="7">
        <v>1.22</v>
      </c>
      <c r="E10" s="7">
        <v>4.96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2.89</v>
      </c>
      <c r="D11" s="7">
        <v>0.85</v>
      </c>
      <c r="E11" s="7">
        <v>5.8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2.94</v>
      </c>
      <c r="D12" s="7">
        <v>0.57999999999999996</v>
      </c>
      <c r="E12" s="7">
        <v>6.55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2.98</v>
      </c>
      <c r="D13" s="7">
        <v>0.36</v>
      </c>
      <c r="E13" s="7">
        <v>7.23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3.03</v>
      </c>
      <c r="D14" s="7">
        <v>0.18</v>
      </c>
      <c r="E14" s="7">
        <v>7.88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3.08</v>
      </c>
      <c r="D15" s="7">
        <v>0.03</v>
      </c>
      <c r="E15" s="7">
        <v>8.5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3.12</v>
      </c>
      <c r="D16" s="7">
        <v>-0.1</v>
      </c>
      <c r="E16" s="7">
        <v>9.08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3.16</v>
      </c>
      <c r="D17" s="7">
        <v>-0.22</v>
      </c>
      <c r="E17" s="7">
        <v>9.64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3.2</v>
      </c>
      <c r="D18" s="7">
        <v>-0.32</v>
      </c>
      <c r="E18" s="7">
        <v>10.19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3.26</v>
      </c>
      <c r="D19" s="7">
        <v>-0.4</v>
      </c>
      <c r="E19" s="7">
        <v>10.76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3.32</v>
      </c>
      <c r="D20" s="7">
        <v>-0.48</v>
      </c>
      <c r="E20" s="7">
        <v>11.32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106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134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191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3.75</v>
      </c>
      <c r="D62" s="7">
        <v>4.12</v>
      </c>
      <c r="E62" s="5">
        <f>100 * (ABS((C62-D62)/D62))</f>
        <v>8.9805825242718473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3.77</v>
      </c>
      <c r="D63" s="7">
        <v>4.0199999999999996</v>
      </c>
      <c r="E63" s="5">
        <f t="shared" ref="E63:E73" si="0">100 * (ABS((C63-D63)/D63))</f>
        <v>6.2189054726368056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3.8</v>
      </c>
      <c r="D64" s="7">
        <v>3.64</v>
      </c>
      <c r="E64" s="5">
        <f t="shared" si="0"/>
        <v>4.3956043956043871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3.82</v>
      </c>
      <c r="D65" s="7">
        <v>3.74</v>
      </c>
      <c r="E65" s="5">
        <f t="shared" si="0"/>
        <v>2.1390374331550701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3.85</v>
      </c>
      <c r="D66" s="7">
        <v>3.12</v>
      </c>
      <c r="E66" s="5">
        <f t="shared" si="0"/>
        <v>23.397435897435894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3.87</v>
      </c>
      <c r="D67" s="7">
        <v>2.9</v>
      </c>
      <c r="E67" s="5">
        <f t="shared" si="0"/>
        <v>33.448275862068968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3.89</v>
      </c>
      <c r="D68" s="7">
        <v>2.85</v>
      </c>
      <c r="E68" s="5">
        <f t="shared" si="0"/>
        <v>36.491228070175438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3.91</v>
      </c>
      <c r="D69" s="7">
        <v>2.44</v>
      </c>
      <c r="E69" s="5">
        <f t="shared" si="0"/>
        <v>60.245901639344268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3.93</v>
      </c>
      <c r="D70" s="7">
        <v>1.97</v>
      </c>
      <c r="E70" s="5">
        <f t="shared" si="0"/>
        <v>99.492385786802046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3.96</v>
      </c>
      <c r="D71" s="7">
        <v>1.69</v>
      </c>
      <c r="E71" s="5">
        <f t="shared" si="0"/>
        <v>134.31952662721892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3.98</v>
      </c>
      <c r="D72" s="7">
        <v>2.0699999999999998</v>
      </c>
      <c r="E72" s="5">
        <f t="shared" si="0"/>
        <v>92.270531400966192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4</v>
      </c>
      <c r="D73" s="7">
        <v>2.56</v>
      </c>
      <c r="E73" s="5">
        <f t="shared" si="0"/>
        <v>56.25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46.470784592473329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126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192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193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111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112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72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74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75</v>
      </c>
      <c r="C112" s="2" t="s">
        <v>76</v>
      </c>
      <c r="D112" s="2" t="s">
        <v>77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78</v>
      </c>
      <c r="C113" s="11" t="s">
        <v>141</v>
      </c>
      <c r="D113" s="3" t="s">
        <v>80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81</v>
      </c>
      <c r="C114" s="12" t="s">
        <v>82</v>
      </c>
      <c r="D114" s="3" t="s">
        <v>83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84</v>
      </c>
      <c r="C115" s="12" t="s">
        <v>82</v>
      </c>
      <c r="D115" s="3" t="s">
        <v>85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86</v>
      </c>
      <c r="C116" s="13" t="s">
        <v>194</v>
      </c>
      <c r="D116" s="3" t="s">
        <v>88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2" t="s">
        <v>195</v>
      </c>
      <c r="D117" s="3" t="s">
        <v>91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9" t="s">
        <v>92</v>
      </c>
      <c r="C147" s="20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93</v>
      </c>
      <c r="C148" s="3" t="s">
        <v>160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95</v>
      </c>
      <c r="C149" s="3" t="s">
        <v>142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97</v>
      </c>
      <c r="C150" s="12" t="s">
        <v>98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99</v>
      </c>
      <c r="C151" s="12" t="s">
        <v>100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101</v>
      </c>
      <c r="C152" s="12" t="s">
        <v>102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C7CE"/>
  </sheetPr>
  <dimension ref="A1:O300"/>
  <sheetViews>
    <sheetView topLeftCell="D36" workbookViewId="0">
      <selection activeCell="G61" sqref="G6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232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233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2.21</v>
      </c>
      <c r="D9" s="7">
        <v>1.2</v>
      </c>
      <c r="E9" s="7">
        <v>3.36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2.29</v>
      </c>
      <c r="D10" s="7">
        <v>0.88</v>
      </c>
      <c r="E10" s="7">
        <v>3.96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2.29</v>
      </c>
      <c r="D11" s="7">
        <v>0.59</v>
      </c>
      <c r="E11" s="7">
        <v>4.37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1.96</v>
      </c>
      <c r="D12" s="7">
        <v>0.12</v>
      </c>
      <c r="E12" s="7">
        <v>4.32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1.57</v>
      </c>
      <c r="D13" s="7">
        <v>-0.35</v>
      </c>
      <c r="E13" s="7">
        <v>4.13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1.7</v>
      </c>
      <c r="D14" s="7">
        <v>-0.41</v>
      </c>
      <c r="E14" s="7">
        <v>4.58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1.86</v>
      </c>
      <c r="D15" s="7">
        <v>-0.44</v>
      </c>
      <c r="E15" s="7">
        <v>5.07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2.0699999999999998</v>
      </c>
      <c r="D16" s="7">
        <v>-0.42</v>
      </c>
      <c r="E16" s="7">
        <v>5.61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2.37</v>
      </c>
      <c r="D17" s="7">
        <v>-0.35</v>
      </c>
      <c r="E17" s="7">
        <v>6.27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2.71</v>
      </c>
      <c r="D18" s="7">
        <v>-0.25</v>
      </c>
      <c r="E18" s="7">
        <v>6.98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2.19</v>
      </c>
      <c r="D19" s="7">
        <v>-0.68</v>
      </c>
      <c r="E19" s="7">
        <v>6.5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1.58</v>
      </c>
      <c r="D20" s="7">
        <v>-1.1299999999999999</v>
      </c>
      <c r="E20" s="7">
        <v>5.83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234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235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236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1.97</v>
      </c>
      <c r="D62" s="7">
        <v>1.93</v>
      </c>
      <c r="E62" s="5">
        <f>100 * (ABS((C62-D62)/D62))</f>
        <v>2.072538860103629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1.84</v>
      </c>
      <c r="D63" s="7">
        <v>1.67</v>
      </c>
      <c r="E63" s="5">
        <f t="shared" ref="E63:E73" si="0">100 * (ABS((C63-D63)/D63))</f>
        <v>10.179640718562883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1.67</v>
      </c>
      <c r="D64" s="7">
        <v>1.49</v>
      </c>
      <c r="E64" s="5">
        <f t="shared" si="0"/>
        <v>12.080536912751674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1.68</v>
      </c>
      <c r="D65" s="7">
        <v>2.0699999999999998</v>
      </c>
      <c r="E65" s="5">
        <f t="shared" si="0"/>
        <v>18.840579710144926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1.56</v>
      </c>
      <c r="D66" s="7">
        <v>2.71</v>
      </c>
      <c r="E66" s="5">
        <f t="shared" si="0"/>
        <v>42.435424354243537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1.23</v>
      </c>
      <c r="D67" s="7">
        <v>2.04</v>
      </c>
      <c r="E67" s="5">
        <f t="shared" si="0"/>
        <v>39.705882352941181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0.9</v>
      </c>
      <c r="D68" s="7">
        <v>1.35</v>
      </c>
      <c r="E68" s="5">
        <f t="shared" si="0"/>
        <v>33.333333333333336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0.82</v>
      </c>
      <c r="D69" s="7">
        <v>0.95</v>
      </c>
      <c r="E69" s="5">
        <f t="shared" si="0"/>
        <v>13.684210526315791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0.73</v>
      </c>
      <c r="D70" s="7">
        <v>0.42</v>
      </c>
      <c r="E70" s="5">
        <f t="shared" si="0"/>
        <v>73.80952380952381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0.11</v>
      </c>
      <c r="D71" s="7">
        <v>-0.64</v>
      </c>
      <c r="E71" s="5">
        <f t="shared" si="0"/>
        <v>117.1875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0.67</v>
      </c>
      <c r="D72" s="7">
        <v>0.57999999999999996</v>
      </c>
      <c r="E72" s="5">
        <f t="shared" si="0"/>
        <v>15.517241379310359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1.1499999999999999</v>
      </c>
      <c r="D73" s="7">
        <v>2.2000000000000002</v>
      </c>
      <c r="E73" s="5">
        <f t="shared" si="0"/>
        <v>47.727272727272734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35.547807057041986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237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238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239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72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74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2" t="s">
        <v>75</v>
      </c>
      <c r="C109" s="2" t="s">
        <v>76</v>
      </c>
      <c r="D109" s="2" t="s">
        <v>77</v>
      </c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78</v>
      </c>
      <c r="C110" s="11" t="s">
        <v>240</v>
      </c>
      <c r="D110" s="3" t="s">
        <v>80</v>
      </c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81</v>
      </c>
      <c r="C111" s="12" t="s">
        <v>82</v>
      </c>
      <c r="D111" s="3" t="s">
        <v>83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84</v>
      </c>
      <c r="C112" s="12" t="s">
        <v>82</v>
      </c>
      <c r="D112" s="3" t="s">
        <v>85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86</v>
      </c>
      <c r="C113" s="13" t="s">
        <v>241</v>
      </c>
      <c r="D113" s="3" t="s">
        <v>117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89</v>
      </c>
      <c r="C114" s="12" t="s">
        <v>242</v>
      </c>
      <c r="D114" s="3" t="s">
        <v>91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9" t="s">
        <v>92</v>
      </c>
      <c r="C144" s="20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3" t="s">
        <v>93</v>
      </c>
      <c r="C145" s="3" t="s">
        <v>132</v>
      </c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3" t="s">
        <v>95</v>
      </c>
      <c r="C146" s="3" t="s">
        <v>243</v>
      </c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97</v>
      </c>
      <c r="C147" s="12" t="s">
        <v>244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99</v>
      </c>
      <c r="C148" s="12" t="s">
        <v>100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101</v>
      </c>
      <c r="C149" s="12" t="s">
        <v>102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4:C144"/>
  </mergeCell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FFC7CE"/>
  </sheetPr>
  <dimension ref="A1:O300"/>
  <sheetViews>
    <sheetView topLeftCell="B42" workbookViewId="0">
      <selection activeCell="B70" sqref="B70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245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133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5.82</v>
      </c>
      <c r="D9" s="7">
        <v>0.33</v>
      </c>
      <c r="E9" s="7">
        <v>32.799999999999997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5.71</v>
      </c>
      <c r="D10" s="7">
        <v>0.06</v>
      </c>
      <c r="E10" s="7">
        <v>39.520000000000003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5.54</v>
      </c>
      <c r="D11" s="7">
        <v>-0.02</v>
      </c>
      <c r="E11" s="7">
        <v>40.39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5.38</v>
      </c>
      <c r="D12" s="7">
        <v>-0.08</v>
      </c>
      <c r="E12" s="7">
        <v>40.9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5.23</v>
      </c>
      <c r="D13" s="7">
        <v>-0.14000000000000001</v>
      </c>
      <c r="E13" s="7">
        <v>41.32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5.09</v>
      </c>
      <c r="D14" s="7">
        <v>-0.18</v>
      </c>
      <c r="E14" s="7">
        <v>41.62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4.9800000000000004</v>
      </c>
      <c r="D15" s="7">
        <v>-0.22</v>
      </c>
      <c r="E15" s="7">
        <v>41.89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4.87</v>
      </c>
      <c r="D16" s="7">
        <v>-0.26</v>
      </c>
      <c r="E16" s="7">
        <v>42.12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4.7699999999999996</v>
      </c>
      <c r="D17" s="7">
        <v>-0.28999999999999998</v>
      </c>
      <c r="E17" s="7">
        <v>42.21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4.7</v>
      </c>
      <c r="D18" s="7">
        <v>-0.31</v>
      </c>
      <c r="E18" s="7">
        <v>42.45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4.63</v>
      </c>
      <c r="D19" s="7">
        <v>-0.33</v>
      </c>
      <c r="E19" s="7">
        <v>42.57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4.55</v>
      </c>
      <c r="D20" s="7">
        <v>-0.35</v>
      </c>
      <c r="E20" s="7">
        <v>42.55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246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247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248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7.13</v>
      </c>
      <c r="D62" s="7">
        <v>8.7899999999999991</v>
      </c>
      <c r="E62" s="5">
        <f>100 * (ABS((C62-D62)/D62))</f>
        <v>18.885096700796353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6.47</v>
      </c>
      <c r="D63" s="7">
        <v>8.64</v>
      </c>
      <c r="E63" s="5">
        <f t="shared" ref="E63:E73" si="0">100 * (ABS((C63-D63)/D63))</f>
        <v>25.115740740740751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6.22</v>
      </c>
      <c r="D64" s="7">
        <v>8.64</v>
      </c>
      <c r="E64" s="5">
        <f t="shared" si="0"/>
        <v>28.009259259259267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5.98</v>
      </c>
      <c r="D65" s="7">
        <v>8.56</v>
      </c>
      <c r="E65" s="5">
        <f t="shared" si="0"/>
        <v>30.140186915887853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5.8</v>
      </c>
      <c r="D66" s="7">
        <v>8.8699999999999992</v>
      </c>
      <c r="E66" s="5">
        <f t="shared" si="0"/>
        <v>34.611048478015782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5.61</v>
      </c>
      <c r="D67" s="7">
        <v>8.99</v>
      </c>
      <c r="E67" s="5">
        <f t="shared" si="0"/>
        <v>37.597330367074527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5.42</v>
      </c>
      <c r="D68" s="7">
        <v>8.67</v>
      </c>
      <c r="E68" s="5">
        <f t="shared" si="0"/>
        <v>37.485582468281429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5.24</v>
      </c>
      <c r="D69" s="7">
        <v>8.0399999999999991</v>
      </c>
      <c r="E69" s="5">
        <f t="shared" si="0"/>
        <v>34.825870646766163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5.0999999999999996</v>
      </c>
      <c r="D70" s="7">
        <v>7.99</v>
      </c>
      <c r="E70" s="5">
        <f t="shared" si="0"/>
        <v>36.170212765957451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4.95</v>
      </c>
      <c r="D71" s="7">
        <v>6.71</v>
      </c>
      <c r="E71" s="5">
        <f t="shared" si="0"/>
        <v>26.229508196721309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4.83</v>
      </c>
      <c r="D72" s="7">
        <v>6.02</v>
      </c>
      <c r="E72" s="5">
        <f t="shared" si="0"/>
        <v>19.767441860465109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4.7300000000000004</v>
      </c>
      <c r="D73" s="7">
        <v>5.79</v>
      </c>
      <c r="E73" s="5">
        <f t="shared" si="0"/>
        <v>18.30742659758203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28.928725416462338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249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137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138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111</v>
      </c>
      <c r="C107" s="12" t="s">
        <v>250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251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112</v>
      </c>
      <c r="C109" s="12" t="s">
        <v>252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113</v>
      </c>
      <c r="C110" s="12" t="s">
        <v>253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71</v>
      </c>
      <c r="C111" s="12" t="s">
        <v>253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155</v>
      </c>
      <c r="C112" s="12" t="s">
        <v>254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156</v>
      </c>
      <c r="C113" s="12" t="s">
        <v>255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72</v>
      </c>
      <c r="C114" s="12" t="s">
        <v>256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74</v>
      </c>
      <c r="C115" s="11" t="s">
        <v>70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75</v>
      </c>
      <c r="C116" s="2" t="s">
        <v>76</v>
      </c>
      <c r="D116" s="2" t="s">
        <v>77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78</v>
      </c>
      <c r="C117" s="11" t="s">
        <v>176</v>
      </c>
      <c r="D117" s="3" t="s">
        <v>80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81</v>
      </c>
      <c r="C118" s="12" t="s">
        <v>82</v>
      </c>
      <c r="D118" s="3" t="s">
        <v>83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84</v>
      </c>
      <c r="C119" s="12" t="s">
        <v>82</v>
      </c>
      <c r="D119" s="3" t="s">
        <v>85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86</v>
      </c>
      <c r="C120" s="13" t="s">
        <v>257</v>
      </c>
      <c r="D120" s="3" t="s">
        <v>117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89</v>
      </c>
      <c r="C121" s="12" t="s">
        <v>258</v>
      </c>
      <c r="D121" s="3" t="s">
        <v>91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9" t="s">
        <v>92</v>
      </c>
      <c r="C151" s="20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93</v>
      </c>
      <c r="C152" s="3" t="s">
        <v>259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95</v>
      </c>
      <c r="C153" s="3" t="s">
        <v>260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97</v>
      </c>
      <c r="C154" s="11" t="s">
        <v>100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99</v>
      </c>
      <c r="C155" s="11" t="s">
        <v>102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101</v>
      </c>
      <c r="C156" s="12" t="s">
        <v>102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C7CE"/>
  </sheetPr>
  <dimension ref="A1:O300"/>
  <sheetViews>
    <sheetView topLeftCell="A42" workbookViewId="0">
      <selection activeCell="A61" sqref="A6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30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261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262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3.13</v>
      </c>
      <c r="D9" s="7">
        <v>0.93</v>
      </c>
      <c r="E9" s="7">
        <v>6.08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3.31</v>
      </c>
      <c r="D10" s="7">
        <v>0.4</v>
      </c>
      <c r="E10" s="7">
        <v>7.68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3.24</v>
      </c>
      <c r="D11" s="7">
        <v>-0.11</v>
      </c>
      <c r="E11" s="7">
        <v>8.73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3.36</v>
      </c>
      <c r="D12" s="7">
        <v>-0.41</v>
      </c>
      <c r="E12" s="7">
        <v>9.9700000000000006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3.26</v>
      </c>
      <c r="D13" s="7">
        <v>-0.75</v>
      </c>
      <c r="E13" s="7">
        <v>10.79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3.4</v>
      </c>
      <c r="D14" s="7">
        <v>-0.93</v>
      </c>
      <c r="E14" s="7">
        <v>11.99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3.46</v>
      </c>
      <c r="D15" s="7">
        <v>-1.1100000000000001</v>
      </c>
      <c r="E15" s="7">
        <v>13.01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3.69</v>
      </c>
      <c r="D16" s="7">
        <v>-1.21</v>
      </c>
      <c r="E16" s="7">
        <v>14.35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3.76</v>
      </c>
      <c r="D17" s="7">
        <v>-1.35</v>
      </c>
      <c r="E17" s="7">
        <v>15.38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4.05</v>
      </c>
      <c r="D18" s="7">
        <v>-1.4</v>
      </c>
      <c r="E18" s="7">
        <v>16.87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4.37</v>
      </c>
      <c r="D19" s="7">
        <v>-1.43</v>
      </c>
      <c r="E19" s="7">
        <v>18.420000000000002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4.67</v>
      </c>
      <c r="D20" s="7">
        <v>-1.47</v>
      </c>
      <c r="E20" s="7">
        <v>19.98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149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263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264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10.08</v>
      </c>
      <c r="D62" s="7">
        <v>9.35</v>
      </c>
      <c r="E62" s="5">
        <f>100 * (ABS((C62-D62)/D62))</f>
        <v>7.8074866310160473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9.41</v>
      </c>
      <c r="D63" s="7">
        <v>8.07</v>
      </c>
      <c r="E63" s="5">
        <f t="shared" ref="E63:E73" si="0">100 * (ABS((C63-D63)/D63))</f>
        <v>16.604708798017345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9.39</v>
      </c>
      <c r="D64" s="7">
        <v>8.2899999999999991</v>
      </c>
      <c r="E64" s="5">
        <f t="shared" si="0"/>
        <v>13.268998793727402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9.6199999999999992</v>
      </c>
      <c r="D65" s="7">
        <v>8.1199999999999992</v>
      </c>
      <c r="E65" s="5">
        <f t="shared" si="0"/>
        <v>18.47290640394089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8.9700000000000006</v>
      </c>
      <c r="D66" s="7">
        <v>7.83</v>
      </c>
      <c r="E66" s="5">
        <f t="shared" si="0"/>
        <v>14.559386973180082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8.43</v>
      </c>
      <c r="D67" s="7">
        <v>6.88</v>
      </c>
      <c r="E67" s="5">
        <f t="shared" si="0"/>
        <v>22.529069767441857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8.09</v>
      </c>
      <c r="D68" s="7">
        <v>6.41</v>
      </c>
      <c r="E68" s="5">
        <f t="shared" si="0"/>
        <v>26.209048361934471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7.46</v>
      </c>
      <c r="D69" s="7">
        <v>5.25</v>
      </c>
      <c r="E69" s="5">
        <f t="shared" si="0"/>
        <v>42.095238095238095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7.47</v>
      </c>
      <c r="D70" s="7">
        <v>5.08</v>
      </c>
      <c r="E70" s="5">
        <f t="shared" si="0"/>
        <v>47.047244094488185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7.28</v>
      </c>
      <c r="D71" s="7">
        <v>4.24</v>
      </c>
      <c r="E71" s="5">
        <f t="shared" si="0"/>
        <v>71.698113207547166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7.16</v>
      </c>
      <c r="D72" s="7">
        <v>3.48</v>
      </c>
      <c r="E72" s="5">
        <f t="shared" si="0"/>
        <v>105.74712643678161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7.17</v>
      </c>
      <c r="D73" s="7">
        <v>2.9</v>
      </c>
      <c r="E73" s="5">
        <f t="shared" si="0"/>
        <v>147.24137931034483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44.440058906138169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265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266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267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174</v>
      </c>
      <c r="C108" s="12" t="s">
        <v>268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72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74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75</v>
      </c>
      <c r="C111" s="2" t="s">
        <v>76</v>
      </c>
      <c r="D111" s="2" t="s">
        <v>77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78</v>
      </c>
      <c r="C112" s="11" t="s">
        <v>203</v>
      </c>
      <c r="D112" s="3" t="s">
        <v>80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81</v>
      </c>
      <c r="C113" s="12" t="s">
        <v>82</v>
      </c>
      <c r="D113" s="3" t="s">
        <v>83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84</v>
      </c>
      <c r="C114" s="12" t="s">
        <v>82</v>
      </c>
      <c r="D114" s="3" t="s">
        <v>85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86</v>
      </c>
      <c r="C115" s="13" t="s">
        <v>229</v>
      </c>
      <c r="D115" s="3" t="s">
        <v>117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89</v>
      </c>
      <c r="C116" s="12" t="s">
        <v>269</v>
      </c>
      <c r="D116" s="3" t="s">
        <v>91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9" t="s">
        <v>92</v>
      </c>
      <c r="C146" s="20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93</v>
      </c>
      <c r="C147" s="3" t="s">
        <v>119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95</v>
      </c>
      <c r="C148" s="3" t="s">
        <v>270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97</v>
      </c>
      <c r="C149" s="12" t="s">
        <v>271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99</v>
      </c>
      <c r="C150" s="12" t="s">
        <v>100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101</v>
      </c>
      <c r="C151" s="12" t="s">
        <v>102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FFC7CE"/>
  </sheetPr>
  <dimension ref="A1:O300"/>
  <sheetViews>
    <sheetView topLeftCell="D48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31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232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3.08</v>
      </c>
      <c r="D9" s="7">
        <v>1.05</v>
      </c>
      <c r="E9" s="7">
        <v>5.85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3.02</v>
      </c>
      <c r="D10" s="7">
        <v>0.36</v>
      </c>
      <c r="E10" s="7">
        <v>7.16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2.98</v>
      </c>
      <c r="D11" s="7">
        <v>-0.09</v>
      </c>
      <c r="E11" s="7">
        <v>8.27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2.97</v>
      </c>
      <c r="D12" s="7">
        <v>-0.42</v>
      </c>
      <c r="E12" s="7">
        <v>9.31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2.98</v>
      </c>
      <c r="D13" s="7">
        <v>-0.67</v>
      </c>
      <c r="E13" s="7">
        <v>10.32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2.97</v>
      </c>
      <c r="D14" s="7">
        <v>-0.88</v>
      </c>
      <c r="E14" s="7">
        <v>11.26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3.12</v>
      </c>
      <c r="D15" s="7">
        <v>-0.99</v>
      </c>
      <c r="E15" s="7">
        <v>12.48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3.27</v>
      </c>
      <c r="D16" s="7">
        <v>-1.1000000000000001</v>
      </c>
      <c r="E16" s="7">
        <v>13.7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3.49</v>
      </c>
      <c r="D17" s="7">
        <v>-1.1599999999999999</v>
      </c>
      <c r="E17" s="7">
        <v>15.09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3.65</v>
      </c>
      <c r="D18" s="7">
        <v>-1.24</v>
      </c>
      <c r="E18" s="7">
        <v>16.350000000000001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3.8</v>
      </c>
      <c r="D19" s="7">
        <v>-1.31</v>
      </c>
      <c r="E19" s="7">
        <v>17.579999999999998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3.85</v>
      </c>
      <c r="D20" s="7">
        <v>-1.39</v>
      </c>
      <c r="E20" s="7">
        <v>18.59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272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273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274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7.43</v>
      </c>
      <c r="D62" s="7">
        <v>7.49</v>
      </c>
      <c r="E62" s="5">
        <f>100 * (ABS((C62-D62)/D62))</f>
        <v>0.80106809078772356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7.17</v>
      </c>
      <c r="D63" s="7">
        <v>7.47</v>
      </c>
      <c r="E63" s="5">
        <f t="shared" ref="E63:E73" si="0">100 * (ABS((C63-D63)/D63))</f>
        <v>4.01606425702811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6.85</v>
      </c>
      <c r="D64" s="7">
        <v>7.32</v>
      </c>
      <c r="E64" s="5">
        <f t="shared" si="0"/>
        <v>6.4207650273224131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6.8</v>
      </c>
      <c r="D65" s="7">
        <v>7.32</v>
      </c>
      <c r="E65" s="5">
        <f t="shared" si="0"/>
        <v>7.103825136612028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6.56</v>
      </c>
      <c r="D66" s="7">
        <v>7.03</v>
      </c>
      <c r="E66" s="5">
        <f t="shared" si="0"/>
        <v>6.6856330014224836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6.33</v>
      </c>
      <c r="D67" s="7">
        <v>6.82</v>
      </c>
      <c r="E67" s="5">
        <f t="shared" si="0"/>
        <v>7.1847507331378333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6.18</v>
      </c>
      <c r="D68" s="7">
        <v>6.05</v>
      </c>
      <c r="E68" s="5">
        <f t="shared" si="0"/>
        <v>2.1487603305785106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6.11</v>
      </c>
      <c r="D69" s="7">
        <v>5.43</v>
      </c>
      <c r="E69" s="5">
        <f t="shared" si="0"/>
        <v>12.5230202578269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5.83</v>
      </c>
      <c r="D70" s="7">
        <v>4.41</v>
      </c>
      <c r="E70" s="5">
        <f t="shared" si="0"/>
        <v>32.199546485260768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5.66</v>
      </c>
      <c r="D71" s="7">
        <v>3.78</v>
      </c>
      <c r="E71" s="5">
        <f t="shared" si="0"/>
        <v>49.735449735449748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5.62</v>
      </c>
      <c r="D72" s="7">
        <v>3.34</v>
      </c>
      <c r="E72" s="5">
        <f t="shared" si="0"/>
        <v>68.263473053892227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5.47</v>
      </c>
      <c r="D73" s="7">
        <v>3.09</v>
      </c>
      <c r="E73" s="5">
        <f t="shared" si="0"/>
        <v>77.022653721682843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22.842084152583464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237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72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74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2" t="s">
        <v>75</v>
      </c>
      <c r="C109" s="2" t="s">
        <v>76</v>
      </c>
      <c r="D109" s="2" t="s">
        <v>77</v>
      </c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78</v>
      </c>
      <c r="C110" s="11" t="s">
        <v>275</v>
      </c>
      <c r="D110" s="3" t="s">
        <v>80</v>
      </c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81</v>
      </c>
      <c r="C111" s="12" t="s">
        <v>82</v>
      </c>
      <c r="D111" s="3" t="s">
        <v>83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84</v>
      </c>
      <c r="C112" s="12" t="s">
        <v>82</v>
      </c>
      <c r="D112" s="3" t="s">
        <v>85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86</v>
      </c>
      <c r="C113" s="13" t="s">
        <v>276</v>
      </c>
      <c r="D113" s="3" t="s">
        <v>88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89</v>
      </c>
      <c r="C114" s="12" t="s">
        <v>277</v>
      </c>
      <c r="D114" s="3" t="s">
        <v>91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9" t="s">
        <v>92</v>
      </c>
      <c r="C144" s="20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3" t="s">
        <v>93</v>
      </c>
      <c r="C145" s="3" t="s">
        <v>119</v>
      </c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3" t="s">
        <v>95</v>
      </c>
      <c r="C146" s="3" t="s">
        <v>278</v>
      </c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97</v>
      </c>
      <c r="C147" s="11" t="s">
        <v>100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99</v>
      </c>
      <c r="C148" s="12" t="s">
        <v>100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101</v>
      </c>
      <c r="C149" s="12" t="s">
        <v>102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4:C144"/>
  </mergeCells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C7CE"/>
  </sheetPr>
  <dimension ref="A1:O300"/>
  <sheetViews>
    <sheetView topLeftCell="B39" workbookViewId="0">
      <selection activeCell="G54" sqref="G5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32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279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280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4.05</v>
      </c>
      <c r="D9" s="7">
        <v>0.74</v>
      </c>
      <c r="E9" s="7">
        <v>8.36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4.4400000000000004</v>
      </c>
      <c r="D10" s="7">
        <v>-0.78</v>
      </c>
      <c r="E10" s="7">
        <v>12.52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4.8</v>
      </c>
      <c r="D11" s="7">
        <v>-1.62</v>
      </c>
      <c r="E11" s="7">
        <v>15.98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5.0599999999999996</v>
      </c>
      <c r="D12" s="7">
        <v>-2.25</v>
      </c>
      <c r="E12" s="7">
        <v>18.989999999999998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5.34</v>
      </c>
      <c r="D13" s="7">
        <v>-2.71</v>
      </c>
      <c r="E13" s="7">
        <v>21.91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5.64</v>
      </c>
      <c r="D14" s="7">
        <v>-3.07</v>
      </c>
      <c r="E14" s="7">
        <v>24.75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5.9</v>
      </c>
      <c r="D15" s="7">
        <v>-3.38</v>
      </c>
      <c r="E15" s="7">
        <v>27.44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6.07</v>
      </c>
      <c r="D16" s="7">
        <v>-3.66</v>
      </c>
      <c r="E16" s="7">
        <v>29.9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6.44</v>
      </c>
      <c r="D17" s="7">
        <v>-3.83</v>
      </c>
      <c r="E17" s="7">
        <v>32.75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7.01</v>
      </c>
      <c r="D18" s="7">
        <v>-3.92</v>
      </c>
      <c r="E18" s="7">
        <v>36.049999999999997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7.62</v>
      </c>
      <c r="D19" s="7">
        <v>-3.98</v>
      </c>
      <c r="E19" s="7">
        <v>39.479999999999997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8.11</v>
      </c>
      <c r="D20" s="7">
        <v>-4.0599999999999996</v>
      </c>
      <c r="E20" s="7">
        <v>42.6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281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282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283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9.74</v>
      </c>
      <c r="D62" s="7">
        <v>9.9499999999999993</v>
      </c>
      <c r="E62" s="5">
        <f>100 * (ABS((C62-D62)/D62))</f>
        <v>2.1105527638190864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9.8000000000000007</v>
      </c>
      <c r="D63" s="7">
        <v>9.0500000000000007</v>
      </c>
      <c r="E63" s="5">
        <f t="shared" ref="E63:E73" si="0">100 * (ABS((C63-D63)/D63))</f>
        <v>8.2872928176795568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10.050000000000001</v>
      </c>
      <c r="D64" s="7">
        <v>8.4600000000000009</v>
      </c>
      <c r="E64" s="5">
        <f t="shared" si="0"/>
        <v>18.794326241134748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10.24</v>
      </c>
      <c r="D65" s="7">
        <v>8.2899999999999991</v>
      </c>
      <c r="E65" s="5">
        <f t="shared" si="0"/>
        <v>23.522316043425828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10.46</v>
      </c>
      <c r="D66" s="7">
        <v>8.0500000000000007</v>
      </c>
      <c r="E66" s="5">
        <f t="shared" si="0"/>
        <v>29.937888198757761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10.44</v>
      </c>
      <c r="D67" s="7">
        <v>7.55</v>
      </c>
      <c r="E67" s="5">
        <f t="shared" si="0"/>
        <v>38.278145695364238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10.53</v>
      </c>
      <c r="D68" s="7">
        <v>7.33</v>
      </c>
      <c r="E68" s="5">
        <f t="shared" si="0"/>
        <v>43.656207366984987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10.87</v>
      </c>
      <c r="D69" s="7">
        <v>7.61</v>
      </c>
      <c r="E69" s="5">
        <f t="shared" si="0"/>
        <v>42.838370565045977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11.09</v>
      </c>
      <c r="D70" s="7">
        <v>7.1</v>
      </c>
      <c r="E70" s="5">
        <f t="shared" si="0"/>
        <v>56.197183098591552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11.28</v>
      </c>
      <c r="D71" s="7">
        <v>5.98</v>
      </c>
      <c r="E71" s="5">
        <f t="shared" si="0"/>
        <v>88.628762541805997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11.41</v>
      </c>
      <c r="D72" s="7">
        <v>4.79</v>
      </c>
      <c r="E72" s="5">
        <f t="shared" si="0"/>
        <v>138.20459290187893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11.61</v>
      </c>
      <c r="D73" s="7">
        <v>4.1100000000000003</v>
      </c>
      <c r="E73" s="5">
        <f t="shared" si="0"/>
        <v>182.48175182481748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56.078115838275515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284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285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286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111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72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74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75</v>
      </c>
      <c r="C112" s="2" t="s">
        <v>76</v>
      </c>
      <c r="D112" s="2" t="s">
        <v>77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78</v>
      </c>
      <c r="C113" s="12" t="s">
        <v>259</v>
      </c>
      <c r="D113" s="3" t="s">
        <v>287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81</v>
      </c>
      <c r="C114" s="12" t="s">
        <v>82</v>
      </c>
      <c r="D114" s="3" t="s">
        <v>83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84</v>
      </c>
      <c r="C115" s="12" t="s">
        <v>82</v>
      </c>
      <c r="D115" s="3" t="s">
        <v>85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86</v>
      </c>
      <c r="C116" s="13" t="s">
        <v>288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2" t="s">
        <v>289</v>
      </c>
      <c r="D117" s="3" t="s">
        <v>91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9" t="s">
        <v>92</v>
      </c>
      <c r="C147" s="20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93</v>
      </c>
      <c r="C148" s="3" t="s">
        <v>160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95</v>
      </c>
      <c r="C149" s="3" t="s">
        <v>146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97</v>
      </c>
      <c r="C150" s="12" t="s">
        <v>290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99</v>
      </c>
      <c r="C151" s="12" t="s">
        <v>100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101</v>
      </c>
      <c r="C152" s="12" t="s">
        <v>102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C6EFCE"/>
  </sheetPr>
  <dimension ref="A1:O300"/>
  <sheetViews>
    <sheetView tabSelected="1" topLeftCell="C51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147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148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11.31</v>
      </c>
      <c r="D9" s="7">
        <v>10.06</v>
      </c>
      <c r="E9" s="7">
        <v>12.65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11.37</v>
      </c>
      <c r="D10" s="7">
        <v>9.17</v>
      </c>
      <c r="E10" s="7">
        <v>13.86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11.34</v>
      </c>
      <c r="D11" s="7">
        <v>8.31</v>
      </c>
      <c r="E11" s="7">
        <v>14.97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11.07</v>
      </c>
      <c r="D12" s="7">
        <v>7.45</v>
      </c>
      <c r="E12" s="7">
        <v>15.6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10.69</v>
      </c>
      <c r="D13" s="7">
        <v>6.62</v>
      </c>
      <c r="E13" s="7">
        <v>16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10.55</v>
      </c>
      <c r="D14" s="7">
        <v>6.05</v>
      </c>
      <c r="E14" s="7">
        <v>16.66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10.64</v>
      </c>
      <c r="D15" s="7">
        <v>5.68</v>
      </c>
      <c r="E15" s="7">
        <v>17.600000000000001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10.74</v>
      </c>
      <c r="D16" s="7">
        <v>5.35</v>
      </c>
      <c r="E16" s="7">
        <v>18.559999999999999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10.83</v>
      </c>
      <c r="D17" s="7">
        <v>5.03</v>
      </c>
      <c r="E17" s="7">
        <v>19.52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11.22</v>
      </c>
      <c r="D18" s="7">
        <v>4.91</v>
      </c>
      <c r="E18" s="7">
        <v>20.94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11.5</v>
      </c>
      <c r="D19" s="7">
        <v>4.7300000000000004</v>
      </c>
      <c r="E19" s="7">
        <v>22.22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11.61</v>
      </c>
      <c r="D20" s="7">
        <v>4.45</v>
      </c>
      <c r="E20" s="7">
        <v>23.27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149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150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151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11.33</v>
      </c>
      <c r="D62" s="7">
        <v>11.44</v>
      </c>
      <c r="E62" s="5">
        <f>100*(ABS(C62-D62)/D62)</f>
        <v>0.96153846153845657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12</v>
      </c>
      <c r="D63" s="7">
        <v>12.22</v>
      </c>
      <c r="E63" s="5">
        <f t="shared" ref="E63:E73" si="0">100*(ABS(C63-D63)/D63)</f>
        <v>1.8003273322422311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11.95</v>
      </c>
      <c r="D64" s="7">
        <v>12.53</v>
      </c>
      <c r="E64" s="5">
        <f t="shared" si="0"/>
        <v>4.6288906624102166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11.78</v>
      </c>
      <c r="D65" s="7">
        <v>13.12</v>
      </c>
      <c r="E65" s="5">
        <f t="shared" si="0"/>
        <v>10.213414634146341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11.03</v>
      </c>
      <c r="D66" s="7">
        <v>13.25</v>
      </c>
      <c r="E66" s="5">
        <f t="shared" si="0"/>
        <v>16.754716981132081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10.56</v>
      </c>
      <c r="D67" s="7">
        <v>13.28</v>
      </c>
      <c r="E67" s="5">
        <f t="shared" si="0"/>
        <v>20.481927710843369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10.44</v>
      </c>
      <c r="D68" s="7">
        <v>13.34</v>
      </c>
      <c r="E68" s="5">
        <f t="shared" si="0"/>
        <v>21.739130434782609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9.84</v>
      </c>
      <c r="D69" s="7">
        <v>12.82</v>
      </c>
      <c r="E69" s="5">
        <f t="shared" si="0"/>
        <v>23.24492979719189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9.3000000000000007</v>
      </c>
      <c r="D70" s="7">
        <v>12.36</v>
      </c>
      <c r="E70" s="5">
        <f t="shared" si="0"/>
        <v>24.757281553398052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9.33</v>
      </c>
      <c r="D71" s="7">
        <v>12.13</v>
      </c>
      <c r="E71" s="5">
        <f t="shared" si="0"/>
        <v>23.083264633140978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9.1</v>
      </c>
      <c r="D72" s="7">
        <v>11.78</v>
      </c>
      <c r="E72" s="5">
        <f t="shared" si="0"/>
        <v>22.750424448217316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8.67</v>
      </c>
      <c r="D73" s="7">
        <v>11.43</v>
      </c>
      <c r="E73" s="5">
        <f t="shared" si="0"/>
        <v>24.146981627296586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16.213569023028345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152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153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154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71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155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156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72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74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75</v>
      </c>
      <c r="C112" s="2" t="s">
        <v>76</v>
      </c>
      <c r="D112" s="2" t="s">
        <v>77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78</v>
      </c>
      <c r="C113" s="11" t="s">
        <v>157</v>
      </c>
      <c r="D113" s="3" t="s">
        <v>80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81</v>
      </c>
      <c r="C114" s="12" t="s">
        <v>82</v>
      </c>
      <c r="D114" s="3" t="s">
        <v>83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84</v>
      </c>
      <c r="C115" s="12" t="s">
        <v>82</v>
      </c>
      <c r="D115" s="3" t="s">
        <v>85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86</v>
      </c>
      <c r="C116" s="13" t="s">
        <v>158</v>
      </c>
      <c r="D116" s="3" t="s">
        <v>88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2" t="s">
        <v>159</v>
      </c>
      <c r="D117" s="3" t="s">
        <v>91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9" t="s">
        <v>92</v>
      </c>
      <c r="C147" s="20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93</v>
      </c>
      <c r="C148" s="3" t="s">
        <v>160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95</v>
      </c>
      <c r="C149" s="3" t="s">
        <v>161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97</v>
      </c>
      <c r="C150" s="12" t="s">
        <v>98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99</v>
      </c>
      <c r="C151" s="12" t="s">
        <v>100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101</v>
      </c>
      <c r="C152" s="12" t="s">
        <v>102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C6EFCE"/>
  </sheetPr>
  <dimension ref="A1:O300"/>
  <sheetViews>
    <sheetView topLeftCell="A42" workbookViewId="0">
      <selection activeCell="A59" sqref="A59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34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125.19</v>
      </c>
      <c r="D9" s="7">
        <v>85.72</v>
      </c>
      <c r="E9" s="7">
        <v>178.73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126.74</v>
      </c>
      <c r="D10" s="7">
        <v>76.45</v>
      </c>
      <c r="E10" s="7">
        <v>201.95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128.1</v>
      </c>
      <c r="D11" s="7">
        <v>69.19</v>
      </c>
      <c r="E11" s="7">
        <v>223.85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129.88</v>
      </c>
      <c r="D12" s="7">
        <v>63.7</v>
      </c>
      <c r="E12" s="7">
        <v>245.39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131.46</v>
      </c>
      <c r="D13" s="7">
        <v>59.01</v>
      </c>
      <c r="E13" s="7">
        <v>266.29000000000002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133.02000000000001</v>
      </c>
      <c r="D14" s="7">
        <v>54.96</v>
      </c>
      <c r="E14" s="7">
        <v>287.14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134.86000000000001</v>
      </c>
      <c r="D15" s="7">
        <v>51.52</v>
      </c>
      <c r="E15" s="7">
        <v>308.68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136.36000000000001</v>
      </c>
      <c r="D16" s="7">
        <v>48.31</v>
      </c>
      <c r="E16" s="7">
        <v>329.85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137.71</v>
      </c>
      <c r="D17" s="7">
        <v>45.34</v>
      </c>
      <c r="E17" s="7">
        <v>351.03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139.78</v>
      </c>
      <c r="D18" s="7">
        <v>42.91</v>
      </c>
      <c r="E18" s="7">
        <v>374.28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142.22999999999999</v>
      </c>
      <c r="D19" s="7">
        <v>40.81</v>
      </c>
      <c r="E19" s="7">
        <v>399.01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143.02000000000001</v>
      </c>
      <c r="D20" s="7">
        <v>38.29</v>
      </c>
      <c r="E20" s="7">
        <v>420.38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41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43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45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79.02</v>
      </c>
      <c r="D62" s="7">
        <v>82.9</v>
      </c>
      <c r="E62" s="5">
        <f>100 * (ABS((C62-D62)/D62))</f>
        <v>4.6803377563329427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80.13</v>
      </c>
      <c r="D63" s="7">
        <v>87.8</v>
      </c>
      <c r="E63" s="5">
        <f t="shared" ref="E63:E73" si="0">100 * (ABS((C63-D63)/D63))</f>
        <v>8.7357630979498868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81.349999999999994</v>
      </c>
      <c r="D64" s="7">
        <v>92.82</v>
      </c>
      <c r="E64" s="5">
        <f t="shared" si="0"/>
        <v>12.357250592544709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82.32</v>
      </c>
      <c r="D65" s="7">
        <v>95.19</v>
      </c>
      <c r="E65" s="5">
        <f t="shared" si="0"/>
        <v>13.520327765521595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83.18</v>
      </c>
      <c r="D66" s="7">
        <v>99.01</v>
      </c>
      <c r="E66" s="5">
        <f t="shared" si="0"/>
        <v>15.988284011715987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83.97</v>
      </c>
      <c r="D67" s="7">
        <v>103.06</v>
      </c>
      <c r="E67" s="5">
        <f t="shared" si="0"/>
        <v>18.523190374539105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84.66</v>
      </c>
      <c r="D68" s="7">
        <v>105.25</v>
      </c>
      <c r="E68" s="5">
        <f t="shared" si="0"/>
        <v>19.562945368171025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85.18</v>
      </c>
      <c r="D69" s="7">
        <v>109.89</v>
      </c>
      <c r="E69" s="5">
        <f t="shared" si="0"/>
        <v>22.486122486122483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85.9</v>
      </c>
      <c r="D70" s="7">
        <v>116.26</v>
      </c>
      <c r="E70" s="5">
        <f t="shared" si="0"/>
        <v>26.113882676758987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86.42</v>
      </c>
      <c r="D71" s="7">
        <v>116.97</v>
      </c>
      <c r="E71" s="5">
        <f t="shared" si="0"/>
        <v>26.117807984953405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86.55</v>
      </c>
      <c r="D72" s="7">
        <v>114.59</v>
      </c>
      <c r="E72" s="5">
        <f t="shared" si="0"/>
        <v>24.469849026965708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86.75</v>
      </c>
      <c r="D73" s="7">
        <v>125.24</v>
      </c>
      <c r="E73" s="5">
        <f t="shared" si="0"/>
        <v>30.73299265410412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18.607396149639996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62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72</v>
      </c>
      <c r="C109" s="11" t="s">
        <v>73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74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75</v>
      </c>
      <c r="C111" s="2" t="s">
        <v>76</v>
      </c>
      <c r="D111" s="2" t="s">
        <v>77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78</v>
      </c>
      <c r="C112" s="11" t="s">
        <v>79</v>
      </c>
      <c r="D112" s="3" t="s">
        <v>80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81</v>
      </c>
      <c r="C113" s="12" t="s">
        <v>82</v>
      </c>
      <c r="D113" s="3" t="s">
        <v>83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84</v>
      </c>
      <c r="C114" s="12" t="s">
        <v>82</v>
      </c>
      <c r="D114" s="3" t="s">
        <v>85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86</v>
      </c>
      <c r="C115" s="13" t="s">
        <v>87</v>
      </c>
      <c r="D115" s="3" t="s">
        <v>88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89</v>
      </c>
      <c r="C116" s="12" t="s">
        <v>90</v>
      </c>
      <c r="D116" s="3" t="s">
        <v>91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9" t="s">
        <v>92</v>
      </c>
      <c r="C146" s="20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93</v>
      </c>
      <c r="C147" s="3" t="s">
        <v>94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95</v>
      </c>
      <c r="C148" s="3" t="s">
        <v>96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97</v>
      </c>
      <c r="C149" s="12" t="s">
        <v>98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99</v>
      </c>
      <c r="C150" s="12" t="s">
        <v>100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101</v>
      </c>
      <c r="C151" s="12" t="s">
        <v>102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C6EFCE"/>
  </sheetPr>
  <dimension ref="A1:O300"/>
  <sheetViews>
    <sheetView topLeftCell="C51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222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223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7.52</v>
      </c>
      <c r="D9" s="7">
        <v>5.88</v>
      </c>
      <c r="E9" s="7">
        <v>9.36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7.08</v>
      </c>
      <c r="D10" s="7">
        <v>4.5</v>
      </c>
      <c r="E10" s="7">
        <v>10.3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7.21</v>
      </c>
      <c r="D11" s="7">
        <v>3.92</v>
      </c>
      <c r="E11" s="7">
        <v>11.56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6.95</v>
      </c>
      <c r="D12" s="7">
        <v>3.25</v>
      </c>
      <c r="E12" s="7">
        <v>12.17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7.04</v>
      </c>
      <c r="D13" s="7">
        <v>2.91</v>
      </c>
      <c r="E13" s="7">
        <v>13.13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6.8</v>
      </c>
      <c r="D14" s="7">
        <v>2.4300000000000002</v>
      </c>
      <c r="E14" s="7">
        <v>13.55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6.85</v>
      </c>
      <c r="D15" s="7">
        <v>2.19</v>
      </c>
      <c r="E15" s="7">
        <v>14.34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6.97</v>
      </c>
      <c r="D16" s="7">
        <v>2.0099999999999998</v>
      </c>
      <c r="E16" s="7">
        <v>15.2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6.96</v>
      </c>
      <c r="D17" s="7">
        <v>1.79</v>
      </c>
      <c r="E17" s="7">
        <v>15.85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6.74</v>
      </c>
      <c r="D18" s="7">
        <v>1.49</v>
      </c>
      <c r="E18" s="7">
        <v>16.13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7.28</v>
      </c>
      <c r="D19" s="7">
        <v>1.56</v>
      </c>
      <c r="E19" s="7">
        <v>17.600000000000001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7.38</v>
      </c>
      <c r="D20" s="7">
        <v>1.44</v>
      </c>
      <c r="E20" s="7">
        <v>18.37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224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149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">
        <f>SUM(C46:C57)/12</f>
        <v>0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11.83</v>
      </c>
      <c r="D62" s="7">
        <v>11.52</v>
      </c>
      <c r="E62" s="5">
        <f>100 * (ABS((C62-D62)/D62))</f>
        <v>2.6909722222222268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11.53</v>
      </c>
      <c r="D63" s="7">
        <v>12.16</v>
      </c>
      <c r="E63" s="5">
        <f t="shared" ref="E63:E73" si="0">100 * (ABS((C63-D63)/D63))</f>
        <v>5.180921052631585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11.04</v>
      </c>
      <c r="D64" s="7">
        <v>11.38</v>
      </c>
      <c r="E64" s="5">
        <f t="shared" si="0"/>
        <v>2.9876977152899964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10.69</v>
      </c>
      <c r="D65" s="7">
        <v>11.59</v>
      </c>
      <c r="E65" s="5">
        <f t="shared" si="0"/>
        <v>7.7653149266609187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10.24</v>
      </c>
      <c r="D66" s="7">
        <v>10.92</v>
      </c>
      <c r="E66" s="5">
        <f t="shared" si="0"/>
        <v>6.2271062271062245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9.89</v>
      </c>
      <c r="D67" s="7">
        <v>11.1</v>
      </c>
      <c r="E67" s="5">
        <f t="shared" si="0"/>
        <v>10.900900900900892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9.33</v>
      </c>
      <c r="D68" s="7">
        <v>10.39</v>
      </c>
      <c r="E68" s="5">
        <f t="shared" si="0"/>
        <v>10.202117420596732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8.75</v>
      </c>
      <c r="D69" s="7">
        <v>9.5299999999999994</v>
      </c>
      <c r="E69" s="5">
        <f t="shared" si="0"/>
        <v>8.1846799580272762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8.68</v>
      </c>
      <c r="D70" s="7">
        <v>9.4700000000000006</v>
      </c>
      <c r="E70" s="5">
        <f t="shared" si="0"/>
        <v>8.3421330517423531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8.6199999999999992</v>
      </c>
      <c r="D71" s="7">
        <v>9.8699999999999992</v>
      </c>
      <c r="E71" s="5">
        <f t="shared" si="0"/>
        <v>12.664640324214794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8.02</v>
      </c>
      <c r="D72" s="7">
        <v>8.17</v>
      </c>
      <c r="E72" s="5">
        <f t="shared" si="0"/>
        <v>1.8359853121175076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7.48</v>
      </c>
      <c r="D73" s="7">
        <v>7.46</v>
      </c>
      <c r="E73" s="5">
        <f t="shared" si="0"/>
        <v>0.26809651474531454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6.4375471355213172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225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226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227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228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72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74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75</v>
      </c>
      <c r="C111" s="2" t="s">
        <v>76</v>
      </c>
      <c r="D111" s="2" t="s">
        <v>77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78</v>
      </c>
      <c r="C112" s="11" t="s">
        <v>115</v>
      </c>
      <c r="D112" s="3" t="s">
        <v>80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81</v>
      </c>
      <c r="C113" s="12" t="s">
        <v>82</v>
      </c>
      <c r="D113" s="3" t="s">
        <v>83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84</v>
      </c>
      <c r="C114" s="12" t="s">
        <v>82</v>
      </c>
      <c r="D114" s="3" t="s">
        <v>85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86</v>
      </c>
      <c r="C115" s="13" t="s">
        <v>229</v>
      </c>
      <c r="D115" s="3" t="s">
        <v>117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89</v>
      </c>
      <c r="C116" s="12" t="s">
        <v>230</v>
      </c>
      <c r="D116" s="3" t="s">
        <v>91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9" t="s">
        <v>92</v>
      </c>
      <c r="C146" s="20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93</v>
      </c>
      <c r="C147" s="3" t="s">
        <v>132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95</v>
      </c>
      <c r="C148" s="3" t="s">
        <v>194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97</v>
      </c>
      <c r="C149" s="12" t="s">
        <v>231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99</v>
      </c>
      <c r="C150" s="12" t="s">
        <v>100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101</v>
      </c>
      <c r="C151" s="12" t="s">
        <v>102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6"/>
  </sheetPr>
  <dimension ref="A1:O300"/>
  <sheetViews>
    <sheetView topLeftCell="A60" workbookViewId="0">
      <selection activeCell="A112" sqref="A112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103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133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5.16</v>
      </c>
      <c r="D9" s="7">
        <v>3.23</v>
      </c>
      <c r="E9" s="7">
        <v>7.52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4.96</v>
      </c>
      <c r="D10" s="7">
        <v>2.5499999999999998</v>
      </c>
      <c r="E10" s="7">
        <v>8.1300000000000008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4.76</v>
      </c>
      <c r="D11" s="7">
        <v>1.96</v>
      </c>
      <c r="E11" s="7">
        <v>8.68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4.66</v>
      </c>
      <c r="D12" s="7">
        <v>1.55</v>
      </c>
      <c r="E12" s="7">
        <v>9.23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4.58</v>
      </c>
      <c r="D13" s="7">
        <v>1.24</v>
      </c>
      <c r="E13" s="7">
        <v>9.73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4.5199999999999996</v>
      </c>
      <c r="D14" s="7">
        <v>1</v>
      </c>
      <c r="E14" s="7">
        <v>10.16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4.49</v>
      </c>
      <c r="D15" s="7">
        <v>0.8</v>
      </c>
      <c r="E15" s="7">
        <v>10.57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4.51</v>
      </c>
      <c r="D16" s="7">
        <v>0.67</v>
      </c>
      <c r="E16" s="7">
        <v>11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4.54</v>
      </c>
      <c r="D17" s="7">
        <v>0.56999999999999995</v>
      </c>
      <c r="E17" s="7">
        <v>11.42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4.58</v>
      </c>
      <c r="D18" s="7">
        <v>0.49</v>
      </c>
      <c r="E18" s="7">
        <v>11.8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4.6399999999999997</v>
      </c>
      <c r="D19" s="7">
        <v>0.43</v>
      </c>
      <c r="E19" s="7">
        <v>12.18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4.72</v>
      </c>
      <c r="D20" s="7">
        <v>0.4</v>
      </c>
      <c r="E20" s="7">
        <v>12.57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134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135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136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13.41</v>
      </c>
      <c r="D62" s="7">
        <v>13.7</v>
      </c>
      <c r="E62" s="5">
        <f>100 * (ABS((C62-D62)/D62))</f>
        <v>2.1167883211678769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12.91</v>
      </c>
      <c r="D63" s="7">
        <v>12.8</v>
      </c>
      <c r="E63" s="5">
        <f t="shared" ref="E63:E73" si="0">100 * (ABS((C63-D63)/D63))</f>
        <v>0.85937499999999556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12.29</v>
      </c>
      <c r="D64" s="7">
        <v>13.3</v>
      </c>
      <c r="E64" s="5">
        <f t="shared" si="0"/>
        <v>7.5939849624060267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11.71</v>
      </c>
      <c r="D65" s="7">
        <v>12.8</v>
      </c>
      <c r="E65" s="5">
        <f t="shared" si="0"/>
        <v>8.5156249999999982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11.15</v>
      </c>
      <c r="D66" s="7">
        <v>12.3</v>
      </c>
      <c r="E66" s="5">
        <f t="shared" si="0"/>
        <v>9.3495934959349611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10.69</v>
      </c>
      <c r="D67" s="7">
        <v>11.9</v>
      </c>
      <c r="E67" s="5">
        <f t="shared" si="0"/>
        <v>10.168067226890763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10.02</v>
      </c>
      <c r="D68" s="7">
        <v>11.1</v>
      </c>
      <c r="E68" s="5">
        <f t="shared" si="0"/>
        <v>9.7297297297297298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9.4700000000000006</v>
      </c>
      <c r="D69" s="7">
        <v>9.9</v>
      </c>
      <c r="E69" s="5">
        <f t="shared" si="0"/>
        <v>4.3434343434343399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8.9700000000000006</v>
      </c>
      <c r="D70" s="7">
        <v>8.6999999999999993</v>
      </c>
      <c r="E70" s="5">
        <f t="shared" si="0"/>
        <v>3.1034482758620849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8.52</v>
      </c>
      <c r="D71" s="7">
        <v>7.6</v>
      </c>
      <c r="E71" s="5">
        <f t="shared" si="0"/>
        <v>12.105263157894736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8.1199999999999992</v>
      </c>
      <c r="D72" s="7">
        <v>6.5</v>
      </c>
      <c r="E72" s="5">
        <f t="shared" si="0"/>
        <v>24.923076923076913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7.72</v>
      </c>
      <c r="D73" s="7">
        <v>5.3</v>
      </c>
      <c r="E73" s="5">
        <f t="shared" si="0"/>
        <v>45.660377358490564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11.539063649573999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108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137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138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111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112</v>
      </c>
      <c r="C109" s="12" t="s">
        <v>114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113</v>
      </c>
      <c r="C110" s="11" t="s">
        <v>139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71</v>
      </c>
      <c r="C111" s="12" t="s">
        <v>140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72</v>
      </c>
      <c r="C112" s="11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74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75</v>
      </c>
      <c r="C114" s="2" t="s">
        <v>76</v>
      </c>
      <c r="D114" s="2" t="s">
        <v>77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78</v>
      </c>
      <c r="C115" s="11" t="s">
        <v>141</v>
      </c>
      <c r="D115" s="3" t="s">
        <v>80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81</v>
      </c>
      <c r="C116" s="11" t="s">
        <v>142</v>
      </c>
      <c r="D116" s="3" t="s">
        <v>143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84</v>
      </c>
      <c r="C117" s="12" t="s">
        <v>82</v>
      </c>
      <c r="D117" s="3" t="s">
        <v>85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86</v>
      </c>
      <c r="C118" s="13" t="s">
        <v>144</v>
      </c>
      <c r="D118" s="3" t="s">
        <v>88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2" t="s">
        <v>145</v>
      </c>
      <c r="D119" s="3" t="s">
        <v>91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9" t="s">
        <v>92</v>
      </c>
      <c r="C149" s="20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93</v>
      </c>
      <c r="C150" s="3" t="s">
        <v>132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95</v>
      </c>
      <c r="C151" s="3" t="s">
        <v>146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97</v>
      </c>
      <c r="C152" s="11" t="s">
        <v>100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99</v>
      </c>
      <c r="C153" s="12" t="s">
        <v>100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101</v>
      </c>
      <c r="C154" s="12" t="s">
        <v>102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theme="6" tint="0.79998168889431442"/>
  </sheetPr>
  <dimension ref="A1:O300"/>
  <sheetViews>
    <sheetView topLeftCell="A45" workbookViewId="0">
      <selection activeCell="A71" sqref="A7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24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196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4.4000000000000004</v>
      </c>
      <c r="D9" s="7">
        <v>2.75</v>
      </c>
      <c r="E9" s="7">
        <v>6.54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4.3499999999999996</v>
      </c>
      <c r="D10" s="7">
        <v>2.23</v>
      </c>
      <c r="E10" s="7">
        <v>7.35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4.4400000000000004</v>
      </c>
      <c r="D11" s="7">
        <v>1.87</v>
      </c>
      <c r="E11" s="7">
        <v>8.41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4.42</v>
      </c>
      <c r="D12" s="7">
        <v>1.55</v>
      </c>
      <c r="E12" s="7">
        <v>9.19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4.3600000000000003</v>
      </c>
      <c r="D13" s="7">
        <v>1.27</v>
      </c>
      <c r="E13" s="7">
        <v>9.85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4.3</v>
      </c>
      <c r="D14" s="7">
        <v>1.03</v>
      </c>
      <c r="E14" s="7">
        <v>10.46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4.4000000000000004</v>
      </c>
      <c r="D15" s="7">
        <v>0.9</v>
      </c>
      <c r="E15" s="7">
        <v>11.32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4.45</v>
      </c>
      <c r="D16" s="7">
        <v>0.77</v>
      </c>
      <c r="E16" s="7">
        <v>12.08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4.74</v>
      </c>
      <c r="D17" s="7">
        <v>0.75</v>
      </c>
      <c r="E17" s="7">
        <v>13.29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5.07</v>
      </c>
      <c r="D18" s="7">
        <v>0.75</v>
      </c>
      <c r="E18" s="7">
        <v>14.59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5.14</v>
      </c>
      <c r="D19" s="7">
        <v>0.65</v>
      </c>
      <c r="E19" s="7">
        <v>15.39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5.12</v>
      </c>
      <c r="D20" s="7">
        <v>0.54</v>
      </c>
      <c r="E20" s="7">
        <v>16.010000000000002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197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198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199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8.84</v>
      </c>
      <c r="D62" s="7">
        <v>9.0299999999999994</v>
      </c>
      <c r="E62" s="5">
        <f>100 * (ABS((C62-D62)/D62))</f>
        <v>2.1040974529346568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9.2100000000000009</v>
      </c>
      <c r="D63" s="7">
        <v>9.6999999999999993</v>
      </c>
      <c r="E63" s="5">
        <f t="shared" ref="E63:E73" si="0">100 * (ABS((C63-D63)/D63))</f>
        <v>5.0515463917525611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9.2100000000000009</v>
      </c>
      <c r="D64" s="7">
        <v>9.17</v>
      </c>
      <c r="E64" s="5">
        <f t="shared" si="0"/>
        <v>0.43620501635769821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9.18</v>
      </c>
      <c r="D65" s="7">
        <v>9.24</v>
      </c>
      <c r="E65" s="5">
        <f t="shared" si="0"/>
        <v>0.64935064935065467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9.3000000000000007</v>
      </c>
      <c r="D66" s="7">
        <v>9.69</v>
      </c>
      <c r="E66" s="5">
        <f t="shared" si="0"/>
        <v>4.024767801857573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9.19</v>
      </c>
      <c r="D67" s="7">
        <v>9.92</v>
      </c>
      <c r="E67" s="5">
        <f t="shared" si="0"/>
        <v>7.3588709677419404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8.58</v>
      </c>
      <c r="D68" s="7">
        <v>8.7100000000000009</v>
      </c>
      <c r="E68" s="5">
        <f t="shared" si="0"/>
        <v>1.4925373134328446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8.44</v>
      </c>
      <c r="D69" s="7">
        <v>8.32</v>
      </c>
      <c r="E69" s="5">
        <f t="shared" si="0"/>
        <v>1.4423076923076827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8</v>
      </c>
      <c r="D70" s="7">
        <v>6.54</v>
      </c>
      <c r="E70" s="5">
        <f t="shared" si="0"/>
        <v>22.324159021406729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7.57</v>
      </c>
      <c r="D71" s="7">
        <v>4.93</v>
      </c>
      <c r="E71" s="5">
        <f t="shared" si="0"/>
        <v>53.549695740365124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7.35</v>
      </c>
      <c r="D72" s="7">
        <v>4.53</v>
      </c>
      <c r="E72" s="5">
        <f t="shared" si="0"/>
        <v>62.251655629139059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7.21</v>
      </c>
      <c r="D73" s="7">
        <v>4.47</v>
      </c>
      <c r="E73" s="5">
        <f t="shared" si="0"/>
        <v>61.297539149888145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18.498561068877887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200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112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72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74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75</v>
      </c>
      <c r="C111" s="2" t="s">
        <v>76</v>
      </c>
      <c r="D111" s="2" t="s">
        <v>77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78</v>
      </c>
      <c r="C112" s="11" t="s">
        <v>201</v>
      </c>
      <c r="D112" s="3" t="s">
        <v>80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81</v>
      </c>
      <c r="C113" s="11" t="s">
        <v>202</v>
      </c>
      <c r="D113" s="3" t="s">
        <v>143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84</v>
      </c>
      <c r="C114" s="12" t="s">
        <v>82</v>
      </c>
      <c r="D114" s="3" t="s">
        <v>85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86</v>
      </c>
      <c r="C115" s="13" t="s">
        <v>203</v>
      </c>
      <c r="D115" s="3" t="s">
        <v>88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89</v>
      </c>
      <c r="C116" s="12" t="s">
        <v>204</v>
      </c>
      <c r="D116" s="3" t="s">
        <v>91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9" t="s">
        <v>92</v>
      </c>
      <c r="C146" s="20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93</v>
      </c>
      <c r="C147" s="3" t="s">
        <v>132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95</v>
      </c>
      <c r="C148" s="3" t="s">
        <v>205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97</v>
      </c>
      <c r="C149" s="11" t="s">
        <v>100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99</v>
      </c>
      <c r="C150" s="12" t="s">
        <v>100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101</v>
      </c>
      <c r="C151" s="12" t="s">
        <v>102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theme="6" tint="0.79998168889431442"/>
  </sheetPr>
  <dimension ref="A1:O300"/>
  <sheetViews>
    <sheetView topLeftCell="A78" workbookViewId="0">
      <selection activeCell="A72" sqref="A72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25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206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5.9</v>
      </c>
      <c r="D9" s="7">
        <v>5.17</v>
      </c>
      <c r="E9" s="7">
        <v>6.77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5.88</v>
      </c>
      <c r="D10" s="7">
        <v>4.71</v>
      </c>
      <c r="E10" s="7">
        <v>7.43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5.72</v>
      </c>
      <c r="D11" s="7">
        <v>4.2699999999999996</v>
      </c>
      <c r="E11" s="7">
        <v>7.81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5.71</v>
      </c>
      <c r="D12" s="7">
        <v>4.0199999999999996</v>
      </c>
      <c r="E12" s="7">
        <v>8.36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5.68</v>
      </c>
      <c r="D13" s="7">
        <v>3.8</v>
      </c>
      <c r="E13" s="7">
        <v>8.83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5.5</v>
      </c>
      <c r="D14" s="7">
        <v>3.52</v>
      </c>
      <c r="E14" s="7">
        <v>8.98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5.57</v>
      </c>
      <c r="D15" s="7">
        <v>3.41</v>
      </c>
      <c r="E15" s="7">
        <v>9.58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5.86</v>
      </c>
      <c r="D16" s="7">
        <v>3.45</v>
      </c>
      <c r="E16" s="7">
        <v>10.69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6.1</v>
      </c>
      <c r="D17" s="7">
        <v>3.45</v>
      </c>
      <c r="E17" s="7">
        <v>11.74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6.43</v>
      </c>
      <c r="D18" s="7">
        <v>3.51</v>
      </c>
      <c r="E18" s="7">
        <v>13.14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6.65</v>
      </c>
      <c r="D19" s="7">
        <v>3.51</v>
      </c>
      <c r="E19" s="7">
        <v>14.35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6.3</v>
      </c>
      <c r="D20" s="7">
        <v>3.24</v>
      </c>
      <c r="E20" s="7">
        <v>13.96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141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207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208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9.9499999999999993</v>
      </c>
      <c r="D62" s="7">
        <v>10.039999999999999</v>
      </c>
      <c r="E62" s="5">
        <f>100 * (ABS((C62-D62)/D62))</f>
        <v>0.89641434262948072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9.73</v>
      </c>
      <c r="D63" s="7">
        <v>10.18</v>
      </c>
      <c r="E63" s="5">
        <f t="shared" ref="E63:E73" si="0">100 * (ABS((C63-D63)/D63))</f>
        <v>4.4204322200392863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9.2799999999999994</v>
      </c>
      <c r="D64" s="7">
        <v>10.44</v>
      </c>
      <c r="E64" s="5">
        <f t="shared" si="0"/>
        <v>11.111111111111112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8.69</v>
      </c>
      <c r="D65" s="7">
        <v>9.8000000000000007</v>
      </c>
      <c r="E65" s="5">
        <f t="shared" si="0"/>
        <v>11.326530612244909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7.86</v>
      </c>
      <c r="D66" s="7">
        <v>8.93</v>
      </c>
      <c r="E66" s="5">
        <f t="shared" si="0"/>
        <v>11.982082866741315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7.99</v>
      </c>
      <c r="D67" s="7">
        <v>9.8000000000000007</v>
      </c>
      <c r="E67" s="5">
        <f t="shared" si="0"/>
        <v>18.469387755102044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7.61</v>
      </c>
      <c r="D68" s="7">
        <v>9.0500000000000007</v>
      </c>
      <c r="E68" s="5">
        <f t="shared" si="0"/>
        <v>15.911602209944755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7.02</v>
      </c>
      <c r="D69" s="7">
        <v>7.44</v>
      </c>
      <c r="E69" s="5">
        <f t="shared" si="0"/>
        <v>5.6451612903225916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6.72</v>
      </c>
      <c r="D70" s="7">
        <v>6.58</v>
      </c>
      <c r="E70" s="5">
        <f t="shared" si="0"/>
        <v>2.1276595744680802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6.33</v>
      </c>
      <c r="D71" s="7">
        <v>5.6</v>
      </c>
      <c r="E71" s="5">
        <f t="shared" si="0"/>
        <v>13.035714285714295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6.2</v>
      </c>
      <c r="D72" s="7">
        <v>5.15</v>
      </c>
      <c r="E72" s="5">
        <f t="shared" si="0"/>
        <v>20.388349514563103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6.22</v>
      </c>
      <c r="D73" s="7">
        <v>5.71</v>
      </c>
      <c r="E73" s="5">
        <f t="shared" si="0"/>
        <v>8.9316987740805569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10.353845379746796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209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72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74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2" t="s">
        <v>75</v>
      </c>
      <c r="C110" s="2" t="s">
        <v>76</v>
      </c>
      <c r="D110" s="2" t="s">
        <v>77</v>
      </c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78</v>
      </c>
      <c r="C111" s="11" t="s">
        <v>210</v>
      </c>
      <c r="D111" s="3" t="s">
        <v>80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81</v>
      </c>
      <c r="C112" s="12" t="s">
        <v>82</v>
      </c>
      <c r="D112" s="3" t="s">
        <v>83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84</v>
      </c>
      <c r="C113" s="12" t="s">
        <v>82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3" t="s">
        <v>211</v>
      </c>
      <c r="D114" s="3" t="s">
        <v>117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2" t="s">
        <v>212</v>
      </c>
      <c r="D115" s="3" t="s">
        <v>91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9" t="s">
        <v>92</v>
      </c>
      <c r="C145" s="20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3" t="s">
        <v>93</v>
      </c>
      <c r="C146" s="3" t="s">
        <v>119</v>
      </c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95</v>
      </c>
      <c r="C147" s="3" t="s">
        <v>132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97</v>
      </c>
      <c r="C148" s="12" t="s">
        <v>213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99</v>
      </c>
      <c r="C149" s="12" t="s">
        <v>100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101</v>
      </c>
      <c r="C150" s="12" t="s">
        <v>102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5:C145"/>
    <mergeCell ref="B102:C102"/>
  </mergeCells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theme="6" tint="0.79998168889431442"/>
  </sheetPr>
  <dimension ref="A1:O300"/>
  <sheetViews>
    <sheetView topLeftCell="A57" workbookViewId="0">
      <selection activeCell="A71" sqref="A7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26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214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133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4.57</v>
      </c>
      <c r="D9" s="7">
        <v>4.0199999999999996</v>
      </c>
      <c r="E9" s="7">
        <v>5.23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4.57</v>
      </c>
      <c r="D10" s="7">
        <v>3.7</v>
      </c>
      <c r="E10" s="7">
        <v>5.76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4.6900000000000004</v>
      </c>
      <c r="D11" s="7">
        <v>3.58</v>
      </c>
      <c r="E11" s="7">
        <v>6.37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4.74</v>
      </c>
      <c r="D12" s="7">
        <v>3.46</v>
      </c>
      <c r="E12" s="7">
        <v>6.86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4.63</v>
      </c>
      <c r="D13" s="7">
        <v>3.26</v>
      </c>
      <c r="E13" s="7">
        <v>7.03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4.59</v>
      </c>
      <c r="D14" s="7">
        <v>3.12</v>
      </c>
      <c r="E14" s="7">
        <v>7.31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4.67</v>
      </c>
      <c r="D15" s="7">
        <v>3.07</v>
      </c>
      <c r="E15" s="7">
        <v>7.84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4.83</v>
      </c>
      <c r="D16" s="7">
        <v>3.07</v>
      </c>
      <c r="E16" s="7">
        <v>8.59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4.8899999999999997</v>
      </c>
      <c r="D17" s="7">
        <v>3.02</v>
      </c>
      <c r="E17" s="7">
        <v>9.1300000000000008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5.15</v>
      </c>
      <c r="D18" s="7">
        <v>3.07</v>
      </c>
      <c r="E18" s="7">
        <v>10.32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5.26</v>
      </c>
      <c r="D19" s="7">
        <v>3.05</v>
      </c>
      <c r="E19" s="7">
        <v>11.17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5.29</v>
      </c>
      <c r="D20" s="7">
        <v>3</v>
      </c>
      <c r="E20" s="7">
        <v>11.83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215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216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217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8.5299999999999994</v>
      </c>
      <c r="D62" s="7">
        <v>8.6999999999999993</v>
      </c>
      <c r="E62" s="5">
        <f>100 * (ABS((C62-D62)/D62))</f>
        <v>1.9540229885057463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8.25</v>
      </c>
      <c r="D63" s="7">
        <v>8.41</v>
      </c>
      <c r="E63" s="5">
        <f t="shared" ref="E63:E73" si="0">100 * (ABS((C63-D63)/D63))</f>
        <v>1.9024970273483963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8.19</v>
      </c>
      <c r="D64" s="7">
        <v>7.8</v>
      </c>
      <c r="E64" s="5">
        <f t="shared" si="0"/>
        <v>4.9999999999999964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8.4600000000000009</v>
      </c>
      <c r="D65" s="7">
        <v>7.82</v>
      </c>
      <c r="E65" s="5">
        <f t="shared" si="0"/>
        <v>8.1841432225064015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8.0500000000000007</v>
      </c>
      <c r="D66" s="7">
        <v>7.91</v>
      </c>
      <c r="E66" s="5">
        <f t="shared" si="0"/>
        <v>1.769911504424786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7.59</v>
      </c>
      <c r="D67" s="7">
        <v>7.62</v>
      </c>
      <c r="E67" s="5">
        <f t="shared" si="0"/>
        <v>0.3937007874015781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7.12</v>
      </c>
      <c r="D68" s="7">
        <v>6.85</v>
      </c>
      <c r="E68" s="5">
        <f t="shared" si="0"/>
        <v>3.9416058394160651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6.99</v>
      </c>
      <c r="D69" s="7">
        <v>6.25</v>
      </c>
      <c r="E69" s="5">
        <f t="shared" si="0"/>
        <v>11.840000000000003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6.68</v>
      </c>
      <c r="D70" s="7">
        <v>5.84</v>
      </c>
      <c r="E70" s="5">
        <f t="shared" si="0"/>
        <v>14.383561643835616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6.38</v>
      </c>
      <c r="D71" s="7">
        <v>5.0599999999999996</v>
      </c>
      <c r="E71" s="5">
        <f t="shared" si="0"/>
        <v>26.08695652173914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6.26</v>
      </c>
      <c r="D72" s="7">
        <v>4.79</v>
      </c>
      <c r="E72" s="5">
        <f t="shared" si="0"/>
        <v>30.688935281837153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6.13</v>
      </c>
      <c r="D73" s="7">
        <v>4.6399999999999997</v>
      </c>
      <c r="E73" s="5">
        <f t="shared" si="0"/>
        <v>32.112068965517246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11.521450315211011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218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137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138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71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72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74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2" t="s">
        <v>75</v>
      </c>
      <c r="C110" s="2" t="s">
        <v>76</v>
      </c>
      <c r="D110" s="2" t="s">
        <v>77</v>
      </c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78</v>
      </c>
      <c r="C111" s="11" t="s">
        <v>219</v>
      </c>
      <c r="D111" s="3" t="s">
        <v>80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81</v>
      </c>
      <c r="C112" s="12" t="s">
        <v>82</v>
      </c>
      <c r="D112" s="3" t="s">
        <v>83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84</v>
      </c>
      <c r="C113" s="12" t="s">
        <v>82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3" t="s">
        <v>220</v>
      </c>
      <c r="D114" s="3" t="s">
        <v>88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2" t="s">
        <v>221</v>
      </c>
      <c r="D115" s="3" t="s">
        <v>91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9" t="s">
        <v>92</v>
      </c>
      <c r="C145" s="20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3" t="s">
        <v>93</v>
      </c>
      <c r="C146" s="3" t="s">
        <v>119</v>
      </c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95</v>
      </c>
      <c r="C147" s="3" t="s">
        <v>119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97</v>
      </c>
      <c r="C148" s="11" t="s">
        <v>100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99</v>
      </c>
      <c r="C149" s="12" t="s">
        <v>100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101</v>
      </c>
      <c r="C150" s="12" t="s">
        <v>102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5:C145"/>
    <mergeCell ref="B102:C102"/>
  </mergeCells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C7CE"/>
  </sheetPr>
  <dimension ref="A1:O300"/>
  <sheetViews>
    <sheetView topLeftCell="C45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2"/>
      <c r="B1" s="22"/>
      <c r="C1" s="22"/>
      <c r="D1" s="22"/>
      <c r="E1" s="22"/>
      <c r="F1" s="22"/>
      <c r="G1" s="22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33</v>
      </c>
      <c r="C4" s="7" t="s">
        <v>103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104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3.64</v>
      </c>
      <c r="D9" s="7">
        <v>-7.82</v>
      </c>
      <c r="E9" s="7">
        <v>36.07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4.0199999999999996</v>
      </c>
      <c r="D10" s="7">
        <v>-8.99</v>
      </c>
      <c r="E10" s="7">
        <v>50.36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4.33</v>
      </c>
      <c r="D11" s="7">
        <v>-9.33</v>
      </c>
      <c r="E11" s="7">
        <v>57.32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4.68</v>
      </c>
      <c r="D12" s="7">
        <v>-9.61</v>
      </c>
      <c r="E12" s="7">
        <v>64.62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5.03</v>
      </c>
      <c r="D13" s="7">
        <v>-9.8800000000000008</v>
      </c>
      <c r="E13" s="7">
        <v>73.02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5.4</v>
      </c>
      <c r="D14" s="7">
        <v>-10.11</v>
      </c>
      <c r="E14" s="7">
        <v>81.53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5.74</v>
      </c>
      <c r="D15" s="7">
        <v>-10.29</v>
      </c>
      <c r="E15" s="7">
        <v>89.57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6.06</v>
      </c>
      <c r="D16" s="7">
        <v>-10.44</v>
      </c>
      <c r="E16" s="7">
        <v>97.37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6.37</v>
      </c>
      <c r="D17" s="7">
        <v>-10.56</v>
      </c>
      <c r="E17" s="7">
        <v>105.02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6.7</v>
      </c>
      <c r="D18" s="7">
        <v>-10.67</v>
      </c>
      <c r="E18" s="7">
        <v>112.58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7.01</v>
      </c>
      <c r="D19" s="7">
        <v>-10.76</v>
      </c>
      <c r="E19" s="7">
        <v>119.92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7.29</v>
      </c>
      <c r="D20" s="7">
        <v>-10.84</v>
      </c>
      <c r="E20" s="7">
        <v>126.96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39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4" t="s">
        <v>105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106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4" t="s">
        <v>107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46</v>
      </c>
      <c r="C60" s="21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2.2200000000000002</v>
      </c>
      <c r="D62" s="7">
        <v>1.89</v>
      </c>
      <c r="E62" s="5">
        <f>100 * (ABS((C62-D62)/D62))</f>
        <v>17.460317460317476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2.84</v>
      </c>
      <c r="D63" s="7">
        <v>2.89</v>
      </c>
      <c r="E63" s="5">
        <f t="shared" ref="E63:E73" si="0">100 * (ABS((C63-D63)/D63))</f>
        <v>1.7301038062283829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3.19</v>
      </c>
      <c r="D64" s="7">
        <v>3.17</v>
      </c>
      <c r="E64" s="5">
        <f t="shared" si="0"/>
        <v>0.63091482649842334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3.53</v>
      </c>
      <c r="D65" s="7">
        <v>3.12</v>
      </c>
      <c r="E65" s="5">
        <f t="shared" si="0"/>
        <v>13.14102564102563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3.91</v>
      </c>
      <c r="D66" s="7">
        <v>3.14</v>
      </c>
      <c r="E66" s="5">
        <f t="shared" si="0"/>
        <v>24.522292993630572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4.29</v>
      </c>
      <c r="D67" s="7">
        <v>2.57</v>
      </c>
      <c r="E67" s="5">
        <f t="shared" si="0"/>
        <v>66.92607003891051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4.66</v>
      </c>
      <c r="D68" s="7">
        <v>2.5299999999999998</v>
      </c>
      <c r="E68" s="5">
        <f t="shared" si="0"/>
        <v>84.189723320158123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5.01</v>
      </c>
      <c r="D69" s="7">
        <v>2.7</v>
      </c>
      <c r="E69" s="5">
        <f t="shared" si="0"/>
        <v>85.555555555555543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5.34</v>
      </c>
      <c r="D70" s="7">
        <v>2.9</v>
      </c>
      <c r="E70" s="5">
        <f t="shared" si="0"/>
        <v>84.137931034482762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5.67</v>
      </c>
      <c r="D71" s="7">
        <v>2.73</v>
      </c>
      <c r="E71" s="5">
        <f t="shared" si="0"/>
        <v>107.69230769230769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6</v>
      </c>
      <c r="D72" s="7">
        <v>2.7</v>
      </c>
      <c r="E72" s="5">
        <f t="shared" si="0"/>
        <v>122.22222222222221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6.35</v>
      </c>
      <c r="D73" s="7">
        <v>3.06</v>
      </c>
      <c r="E73" s="5">
        <f t="shared" si="0"/>
        <v>107.51633986928104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59.643733705051538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19" t="s">
        <v>61</v>
      </c>
      <c r="C102" s="20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33</v>
      </c>
      <c r="C103" s="3" t="s">
        <v>108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109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110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111</v>
      </c>
      <c r="C107" s="11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1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112</v>
      </c>
      <c r="C109" s="11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113</v>
      </c>
      <c r="C110" s="11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71</v>
      </c>
      <c r="C111" s="11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72</v>
      </c>
      <c r="C112" s="12" t="s">
        <v>114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74</v>
      </c>
      <c r="C113" s="11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75</v>
      </c>
      <c r="C114" s="2" t="s">
        <v>76</v>
      </c>
      <c r="D114" s="2" t="s">
        <v>77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78</v>
      </c>
      <c r="C115" s="11" t="s">
        <v>115</v>
      </c>
      <c r="D115" s="3" t="s">
        <v>80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81</v>
      </c>
      <c r="C116" s="12" t="s">
        <v>82</v>
      </c>
      <c r="D116" s="3" t="s">
        <v>83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84</v>
      </c>
      <c r="C117" s="12" t="s">
        <v>82</v>
      </c>
      <c r="D117" s="3" t="s">
        <v>85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86</v>
      </c>
      <c r="C118" s="13" t="s">
        <v>116</v>
      </c>
      <c r="D118" s="3" t="s">
        <v>117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2" t="s">
        <v>118</v>
      </c>
      <c r="D119" s="3" t="s">
        <v>91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9" t="s">
        <v>92</v>
      </c>
      <c r="C149" s="20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93</v>
      </c>
      <c r="C150" s="3" t="s">
        <v>119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95</v>
      </c>
      <c r="C151" s="3" t="s">
        <v>120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97</v>
      </c>
      <c r="C152" s="11" t="s">
        <v>100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99</v>
      </c>
      <c r="C153" s="12" t="s">
        <v>100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101</v>
      </c>
      <c r="C154" s="12" t="s">
        <v>102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4654999476394A98E96381F83B477B" ma:contentTypeVersion="17" ma:contentTypeDescription="Create a new document." ma:contentTypeScope="" ma:versionID="fdef4ae8e00d5cc16270002148c4e079">
  <xsd:schema xmlns:xsd="http://www.w3.org/2001/XMLSchema" xmlns:xs="http://www.w3.org/2001/XMLSchema" xmlns:p="http://schemas.microsoft.com/office/2006/metadata/properties" xmlns:ns2="7409ce36-761d-4f03-a325-01198b3033a5" xmlns:ns3="f7d3a233-272d-4ee6-abb8-ad34315b6d90" xmlns:ns4="985ec44e-1bab-4c0b-9df0-6ba128686fc9" targetNamespace="http://schemas.microsoft.com/office/2006/metadata/properties" ma:root="true" ma:fieldsID="104efaf8eaf62694c001576f9fd33016" ns2:_="" ns3:_="" ns4:_="">
    <xsd:import namespace="7409ce36-761d-4f03-a325-01198b3033a5"/>
    <xsd:import namespace="f7d3a233-272d-4ee6-abb8-ad34315b6d90"/>
    <xsd:import namespace="985ec44e-1bab-4c0b-9df0-6ba128686fc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4:TaxCatchAll" minOccurs="0"/>
                <xsd:element ref="ns2:MediaServiceObjectDetectorVersions" minOccurs="0"/>
                <xsd:element ref="ns2:MediaServiceDateTaken" minOccurs="0"/>
                <xsd:element ref="ns2:MediaLengthInSecond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409ce36-761d-4f03-a325-01198b3033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9" nillable="true" ma:taxonomy="true" ma:internalName="lcf76f155ced4ddcb4097134ff3c332f" ma:taxonomyFieldName="MediaServiceImageTags" ma:displayName="Image Tags" ma:readOnly="false" ma:fieldId="{5cf76f15-5ced-4ddc-b409-7134ff3c332f}" ma:taxonomyMulti="true" ma:sspId="78175662-8596-484a-92c7-351d01561e2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DateTaken" ma:index="22" nillable="true" ma:displayName="MediaServiceDateTaken" ma:description="" ma:hidden="true" ma:indexed="true" ma:internalName="MediaServiceDateTaken" ma:readOnly="true">
      <xsd:simpleType>
        <xsd:restriction base="dms:Text"/>
      </xsd:simpleType>
    </xsd:element>
    <xsd:element name="MediaLengthInSeconds" ma:index="2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SearchProperties" ma:index="24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7d3a233-272d-4ee6-abb8-ad34315b6d90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85ec44e-1bab-4c0b-9df0-6ba128686fc9" elementFormDefault="qualified">
    <xsd:import namespace="http://schemas.microsoft.com/office/2006/documentManagement/types"/>
    <xsd:import namespace="http://schemas.microsoft.com/office/infopath/2007/PartnerControls"/>
    <xsd:element name="TaxCatchAll" ma:index="20" nillable="true" ma:displayName="Taxonomy Catch All Column" ma:hidden="true" ma:list="{14437fc4-1df2-4197-a479-f010fcf426ef}" ma:internalName="TaxCatchAll" ma:showField="CatchAllData" ma:web="f7d3a233-272d-4ee6-abb8-ad34315b6d90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409ce36-761d-4f03-a325-01198b3033a5">
      <Terms xmlns="http://schemas.microsoft.com/office/infopath/2007/PartnerControls"/>
    </lcf76f155ced4ddcb4097134ff3c332f>
    <TaxCatchAll xmlns="985ec44e-1bab-4c0b-9df0-6ba128686fc9" xsi:nil="true"/>
  </documentManagement>
</p:properties>
</file>

<file path=customXml/itemProps1.xml><?xml version="1.0" encoding="utf-8"?>
<ds:datastoreItem xmlns:ds="http://schemas.openxmlformats.org/officeDocument/2006/customXml" ds:itemID="{77C9EC45-2D87-490D-9C8D-C6444A8107CE}"/>
</file>

<file path=customXml/itemProps2.xml><?xml version="1.0" encoding="utf-8"?>
<ds:datastoreItem xmlns:ds="http://schemas.openxmlformats.org/officeDocument/2006/customXml" ds:itemID="{A148DFA4-BA32-4B9C-9973-051635ECC325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2F1012CF-30B2-40B7-8231-80EB011D4008}">
  <ds:schemaRefs>
    <ds:schemaRef ds:uri="http://schemas.microsoft.com/office/2006/metadata/properties"/>
    <ds:schemaRef ds:uri="http://schemas.microsoft.com/office/infopath/2007/PartnerControls"/>
    <ds:schemaRef ds:uri="7409ce36-761d-4f03-a325-01198b3033a5"/>
    <ds:schemaRef ds:uri="985ec44e-1bab-4c0b-9df0-6ba128686fc9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Forecasts - All</vt:lpstr>
      <vt:lpstr>COLlt</vt:lpstr>
      <vt:lpstr>ARGlt</vt:lpstr>
      <vt:lpstr>NIClt</vt:lpstr>
      <vt:lpstr>CHLlt</vt:lpstr>
      <vt:lpstr>GTMlt</vt:lpstr>
      <vt:lpstr>HNDlt</vt:lpstr>
      <vt:lpstr>MEXlt</vt:lpstr>
      <vt:lpstr>BOLlt</vt:lpstr>
      <vt:lpstr>BRAlt</vt:lpstr>
      <vt:lpstr>CRIlt</vt:lpstr>
      <vt:lpstr>DOMlt</vt:lpstr>
      <vt:lpstr>ECUlt</vt:lpstr>
      <vt:lpstr>PANlt</vt:lpstr>
      <vt:lpstr>PERlt</vt:lpstr>
      <vt:lpstr>PRYlt</vt:lpstr>
      <vt:lpstr>SLVlt</vt:lpstr>
      <vt:lpstr>URYlt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Temitope FAROTIMI</cp:lastModifiedBy>
  <dcterms:created xsi:type="dcterms:W3CDTF">2023-10-03T13:07:22Z</dcterms:created>
  <dcterms:modified xsi:type="dcterms:W3CDTF">2023-10-04T18:31:14Z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0x0101006E4654999476394A98E96381F83B477B</vt:lpwstr>
  </property>
  <property fmtid="{D5CDD505-2E9C-101B-9397-08002B2CF9AE}" pid="3" name="MediaServiceImageTags">
    <vt:lpwstr/>
  </property>
</Properties>
</file>